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G_Zwickau\AG_SozA_1221_Foerderung\#Tedika-Rudat\Förderung\2025\"/>
    </mc:Choice>
  </mc:AlternateContent>
  <xr:revisionPtr revIDLastSave="0" documentId="8_{AC07D029-2F03-4CFD-8127-0AFDE3AD2D1E}" xr6:coauthVersionLast="36" xr6:coauthVersionMax="36" xr10:uidLastSave="{00000000-0000-0000-0000-000000000000}"/>
  <bookViews>
    <workbookView xWindow="0" yWindow="0" windowWidth="25200" windowHeight="10635" xr2:uid="{60CAE60D-726D-479B-8BAC-8FC0130E3317}"/>
  </bookViews>
  <sheets>
    <sheet name="MA 1" sheetId="17" r:id="rId1"/>
    <sheet name="MA 2" sheetId="16" r:id="rId2"/>
    <sheet name="MA 3" sheetId="15" r:id="rId3"/>
    <sheet name="MA 4" sheetId="14" r:id="rId4"/>
    <sheet name="MA 5" sheetId="13" r:id="rId5"/>
    <sheet name="MA 6" sheetId="12" r:id="rId6"/>
    <sheet name="MA 7" sheetId="11" r:id="rId7"/>
    <sheet name="MA 8" sheetId="10" r:id="rId8"/>
    <sheet name="MA 9" sheetId="9" r:id="rId9"/>
    <sheet name="MA 10" sheetId="1" r:id="rId10"/>
  </sheets>
  <definedNames>
    <definedName name="_xlnm.Print_Area" localSheetId="0">'MA 1'!$A$1:$N$90</definedName>
    <definedName name="_xlnm.Print_Area" localSheetId="9">'MA 10'!$A$1:$N$90</definedName>
    <definedName name="_xlnm.Print_Area" localSheetId="1">'MA 2'!$A$1:$N$90</definedName>
    <definedName name="_xlnm.Print_Area" localSheetId="2">'MA 3'!$A$1:$N$90</definedName>
    <definedName name="_xlnm.Print_Area" localSheetId="3">'MA 4'!$A$1:$N$90</definedName>
    <definedName name="_xlnm.Print_Area" localSheetId="4">'MA 5'!$A$1:$N$90</definedName>
    <definedName name="_xlnm.Print_Area" localSheetId="5">'MA 6'!$A$1:$N$90</definedName>
    <definedName name="_xlnm.Print_Area" localSheetId="6">'MA 7'!$A$1:$N$90</definedName>
    <definedName name="_xlnm.Print_Area" localSheetId="7">'MA 8'!$A$1:$N$90</definedName>
    <definedName name="_xlnm.Print_Area" localSheetId="8">'MA 9'!$A$1:$N$90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" l="1"/>
  <c r="E84" i="1"/>
  <c r="M89" i="1" s="1"/>
  <c r="E83" i="1"/>
  <c r="E82" i="1"/>
  <c r="M81" i="1"/>
  <c r="E81" i="1" s="1"/>
  <c r="M80" i="1"/>
  <c r="E80" i="1"/>
  <c r="M79" i="1"/>
  <c r="S59" i="1" s="1"/>
  <c r="K71" i="1"/>
  <c r="K70" i="1"/>
  <c r="I70" i="1"/>
  <c r="G70" i="1"/>
  <c r="E70" i="1"/>
  <c r="K69" i="1"/>
  <c r="I69" i="1"/>
  <c r="G69" i="1"/>
  <c r="E69" i="1"/>
  <c r="K68" i="1"/>
  <c r="I68" i="1"/>
  <c r="I71" i="1" s="1"/>
  <c r="G68" i="1"/>
  <c r="G71" i="1" s="1"/>
  <c r="E68" i="1"/>
  <c r="E71" i="1" s="1"/>
  <c r="K65" i="1"/>
  <c r="I65" i="1"/>
  <c r="G65" i="1"/>
  <c r="E65" i="1"/>
  <c r="K64" i="1"/>
  <c r="K66" i="1" s="1"/>
  <c r="K61" i="1"/>
  <c r="I61" i="1"/>
  <c r="G61" i="1"/>
  <c r="E61" i="1"/>
  <c r="K60" i="1"/>
  <c r="I60" i="1"/>
  <c r="G60" i="1"/>
  <c r="E60" i="1"/>
  <c r="T59" i="1"/>
  <c r="K59" i="1"/>
  <c r="I59" i="1"/>
  <c r="G59" i="1"/>
  <c r="E59" i="1"/>
  <c r="E62" i="1" s="1"/>
  <c r="K58" i="1"/>
  <c r="I58" i="1"/>
  <c r="G58" i="1"/>
  <c r="E58" i="1"/>
  <c r="K57" i="1"/>
  <c r="K62" i="1" s="1"/>
  <c r="I57" i="1"/>
  <c r="I62" i="1" s="1"/>
  <c r="G57" i="1"/>
  <c r="G62" i="1" s="1"/>
  <c r="E57" i="1"/>
  <c r="S52" i="1"/>
  <c r="T52" i="1" s="1"/>
  <c r="K52" i="1"/>
  <c r="I52" i="1"/>
  <c r="I64" i="1" s="1"/>
  <c r="I66" i="1" s="1"/>
  <c r="G52" i="1"/>
  <c r="G64" i="1" s="1"/>
  <c r="G66" i="1" s="1"/>
  <c r="E52" i="1"/>
  <c r="I89" i="1" s="1"/>
  <c r="S51" i="1"/>
  <c r="T51" i="1" s="1"/>
  <c r="E44" i="1"/>
  <c r="S39" i="1" s="1"/>
  <c r="K43" i="1"/>
  <c r="I43" i="1"/>
  <c r="G43" i="1"/>
  <c r="E43" i="1"/>
  <c r="T39" i="1"/>
  <c r="E85" i="9"/>
  <c r="E84" i="9"/>
  <c r="M89" i="9" s="1"/>
  <c r="E83" i="9"/>
  <c r="E82" i="9"/>
  <c r="M81" i="9"/>
  <c r="E81" i="9" s="1"/>
  <c r="M80" i="9"/>
  <c r="E80" i="9"/>
  <c r="M79" i="9"/>
  <c r="S59" i="9" s="1"/>
  <c r="K70" i="9"/>
  <c r="I70" i="9"/>
  <c r="G70" i="9"/>
  <c r="E70" i="9"/>
  <c r="K69" i="9"/>
  <c r="K71" i="9" s="1"/>
  <c r="I69" i="9"/>
  <c r="G69" i="9"/>
  <c r="E69" i="9"/>
  <c r="K68" i="9"/>
  <c r="I68" i="9"/>
  <c r="I71" i="9" s="1"/>
  <c r="G68" i="9"/>
  <c r="G71" i="9" s="1"/>
  <c r="E68" i="9"/>
  <c r="E71" i="9" s="1"/>
  <c r="K65" i="9"/>
  <c r="I65" i="9"/>
  <c r="G65" i="9"/>
  <c r="E65" i="9"/>
  <c r="K64" i="9"/>
  <c r="K66" i="9" s="1"/>
  <c r="K61" i="9"/>
  <c r="I61" i="9"/>
  <c r="G61" i="9"/>
  <c r="E61" i="9"/>
  <c r="K60" i="9"/>
  <c r="I60" i="9"/>
  <c r="G60" i="9"/>
  <c r="E60" i="9"/>
  <c r="E62" i="9" s="1"/>
  <c r="T59" i="9"/>
  <c r="K59" i="9"/>
  <c r="I59" i="9"/>
  <c r="G59" i="9"/>
  <c r="E59" i="9"/>
  <c r="K58" i="9"/>
  <c r="I58" i="9"/>
  <c r="G58" i="9"/>
  <c r="E58" i="9"/>
  <c r="K57" i="9"/>
  <c r="K62" i="9" s="1"/>
  <c r="I57" i="9"/>
  <c r="I62" i="9" s="1"/>
  <c r="G57" i="9"/>
  <c r="G62" i="9" s="1"/>
  <c r="E57" i="9"/>
  <c r="S52" i="9"/>
  <c r="K52" i="9"/>
  <c r="K72" i="9" s="1"/>
  <c r="K75" i="9" s="1"/>
  <c r="I52" i="9"/>
  <c r="I64" i="9" s="1"/>
  <c r="I66" i="9" s="1"/>
  <c r="G52" i="9"/>
  <c r="E52" i="9"/>
  <c r="I89" i="9" s="1"/>
  <c r="S51" i="9"/>
  <c r="E44" i="9"/>
  <c r="S39" i="9" s="1"/>
  <c r="K43" i="9"/>
  <c r="I43" i="9"/>
  <c r="G43" i="9"/>
  <c r="E43" i="9"/>
  <c r="T39" i="9"/>
  <c r="E85" i="10"/>
  <c r="E84" i="10"/>
  <c r="M89" i="10" s="1"/>
  <c r="E83" i="10"/>
  <c r="E82" i="10"/>
  <c r="M81" i="10"/>
  <c r="E81" i="10"/>
  <c r="M80" i="10"/>
  <c r="E80" i="10"/>
  <c r="M79" i="10"/>
  <c r="G71" i="10"/>
  <c r="K70" i="10"/>
  <c r="I70" i="10"/>
  <c r="G70" i="10"/>
  <c r="E70" i="10"/>
  <c r="K69" i="10"/>
  <c r="K71" i="10" s="1"/>
  <c r="I69" i="10"/>
  <c r="I71" i="10" s="1"/>
  <c r="G69" i="10"/>
  <c r="E69" i="10"/>
  <c r="K68" i="10"/>
  <c r="I68" i="10"/>
  <c r="G68" i="10"/>
  <c r="E68" i="10"/>
  <c r="E71" i="10" s="1"/>
  <c r="G66" i="10"/>
  <c r="K65" i="10"/>
  <c r="I65" i="10"/>
  <c r="G65" i="10"/>
  <c r="E65" i="10"/>
  <c r="I64" i="10"/>
  <c r="I66" i="10" s="1"/>
  <c r="G64" i="10"/>
  <c r="K61" i="10"/>
  <c r="I61" i="10"/>
  <c r="G61" i="10"/>
  <c r="E61" i="10"/>
  <c r="K60" i="10"/>
  <c r="I60" i="10"/>
  <c r="G60" i="10"/>
  <c r="E60" i="10"/>
  <c r="T59" i="10"/>
  <c r="S59" i="10"/>
  <c r="K59" i="10"/>
  <c r="I59" i="10"/>
  <c r="G59" i="10"/>
  <c r="E59" i="10"/>
  <c r="K58" i="10"/>
  <c r="I58" i="10"/>
  <c r="G58" i="10"/>
  <c r="G62" i="10" s="1"/>
  <c r="G72" i="10" s="1"/>
  <c r="G75" i="10" s="1"/>
  <c r="E58" i="10"/>
  <c r="K57" i="10"/>
  <c r="K62" i="10" s="1"/>
  <c r="I57" i="10"/>
  <c r="I62" i="10" s="1"/>
  <c r="G57" i="10"/>
  <c r="E57" i="10"/>
  <c r="E62" i="10" s="1"/>
  <c r="S52" i="10"/>
  <c r="T52" i="10" s="1"/>
  <c r="K52" i="10"/>
  <c r="I52" i="10"/>
  <c r="G52" i="10"/>
  <c r="E52" i="10"/>
  <c r="I89" i="10" s="1"/>
  <c r="S51" i="10"/>
  <c r="S54" i="10" s="1"/>
  <c r="S57" i="10" s="1"/>
  <c r="E44" i="10"/>
  <c r="K43" i="10"/>
  <c r="I43" i="10"/>
  <c r="G43" i="10"/>
  <c r="E43" i="10"/>
  <c r="T39" i="10"/>
  <c r="S39" i="10"/>
  <c r="T51" i="10" s="1"/>
  <c r="E85" i="11"/>
  <c r="E84" i="11"/>
  <c r="M89" i="11" s="1"/>
  <c r="E83" i="11"/>
  <c r="E82" i="11"/>
  <c r="M81" i="11"/>
  <c r="E81" i="11" s="1"/>
  <c r="M80" i="11"/>
  <c r="E80" i="11" s="1"/>
  <c r="M79" i="11"/>
  <c r="S59" i="11" s="1"/>
  <c r="K70" i="11"/>
  <c r="I70" i="11"/>
  <c r="G70" i="11"/>
  <c r="E70" i="11"/>
  <c r="K69" i="11"/>
  <c r="K71" i="11" s="1"/>
  <c r="I69" i="11"/>
  <c r="G69" i="11"/>
  <c r="E69" i="11"/>
  <c r="K68" i="11"/>
  <c r="I68" i="11"/>
  <c r="I71" i="11" s="1"/>
  <c r="G68" i="11"/>
  <c r="G71" i="11" s="1"/>
  <c r="E68" i="11"/>
  <c r="E71" i="11" s="1"/>
  <c r="K65" i="11"/>
  <c r="I65" i="11"/>
  <c r="G65" i="11"/>
  <c r="E65" i="11"/>
  <c r="K64" i="11"/>
  <c r="K66" i="11" s="1"/>
  <c r="K61" i="11"/>
  <c r="I61" i="11"/>
  <c r="G61" i="11"/>
  <c r="E61" i="11"/>
  <c r="K60" i="11"/>
  <c r="I60" i="11"/>
  <c r="G60" i="11"/>
  <c r="E60" i="11"/>
  <c r="E62" i="11" s="1"/>
  <c r="T59" i="11"/>
  <c r="K59" i="11"/>
  <c r="I59" i="11"/>
  <c r="G59" i="11"/>
  <c r="E59" i="11"/>
  <c r="K58" i="11"/>
  <c r="I58" i="11"/>
  <c r="G58" i="11"/>
  <c r="E58" i="11"/>
  <c r="K57" i="11"/>
  <c r="K62" i="11" s="1"/>
  <c r="I57" i="11"/>
  <c r="I62" i="11" s="1"/>
  <c r="G57" i="11"/>
  <c r="G62" i="11" s="1"/>
  <c r="E57" i="11"/>
  <c r="S52" i="11"/>
  <c r="T52" i="11" s="1"/>
  <c r="K52" i="11"/>
  <c r="I52" i="11"/>
  <c r="I64" i="11" s="1"/>
  <c r="I66" i="11" s="1"/>
  <c r="G52" i="11"/>
  <c r="E52" i="11"/>
  <c r="I89" i="11" s="1"/>
  <c r="S51" i="11"/>
  <c r="E44" i="11"/>
  <c r="S39" i="11" s="1"/>
  <c r="K43" i="11"/>
  <c r="I43" i="11"/>
  <c r="G43" i="11"/>
  <c r="E43" i="11"/>
  <c r="T39" i="11"/>
  <c r="E85" i="12"/>
  <c r="E84" i="12"/>
  <c r="M89" i="12" s="1"/>
  <c r="E83" i="12"/>
  <c r="E82" i="12"/>
  <c r="M81" i="12"/>
  <c r="E81" i="12" s="1"/>
  <c r="M80" i="12"/>
  <c r="E80" i="12"/>
  <c r="M79" i="12"/>
  <c r="S59" i="12" s="1"/>
  <c r="K70" i="12"/>
  <c r="I70" i="12"/>
  <c r="G70" i="12"/>
  <c r="E70" i="12"/>
  <c r="K69" i="12"/>
  <c r="K71" i="12" s="1"/>
  <c r="I69" i="12"/>
  <c r="G69" i="12"/>
  <c r="E69" i="12"/>
  <c r="K68" i="12"/>
  <c r="I68" i="12"/>
  <c r="I71" i="12" s="1"/>
  <c r="G68" i="12"/>
  <c r="G71" i="12" s="1"/>
  <c r="E68" i="12"/>
  <c r="E71" i="12" s="1"/>
  <c r="K65" i="12"/>
  <c r="I65" i="12"/>
  <c r="G65" i="12"/>
  <c r="E65" i="12"/>
  <c r="K64" i="12"/>
  <c r="K66" i="12" s="1"/>
  <c r="K61" i="12"/>
  <c r="I61" i="12"/>
  <c r="G61" i="12"/>
  <c r="E61" i="12"/>
  <c r="K60" i="12"/>
  <c r="I60" i="12"/>
  <c r="G60" i="12"/>
  <c r="E60" i="12"/>
  <c r="E62" i="12" s="1"/>
  <c r="T59" i="12"/>
  <c r="K59" i="12"/>
  <c r="I59" i="12"/>
  <c r="G59" i="12"/>
  <c r="E59" i="12"/>
  <c r="K58" i="12"/>
  <c r="I58" i="12"/>
  <c r="G58" i="12"/>
  <c r="E58" i="12"/>
  <c r="K57" i="12"/>
  <c r="K62" i="12" s="1"/>
  <c r="I57" i="12"/>
  <c r="I62" i="12" s="1"/>
  <c r="G57" i="12"/>
  <c r="G62" i="12" s="1"/>
  <c r="E57" i="12"/>
  <c r="S52" i="12"/>
  <c r="K52" i="12"/>
  <c r="K72" i="12" s="1"/>
  <c r="K75" i="12" s="1"/>
  <c r="I52" i="12"/>
  <c r="I64" i="12" s="1"/>
  <c r="I66" i="12" s="1"/>
  <c r="G52" i="12"/>
  <c r="G64" i="12" s="1"/>
  <c r="G66" i="12" s="1"/>
  <c r="E52" i="12"/>
  <c r="I89" i="12" s="1"/>
  <c r="S51" i="12"/>
  <c r="E44" i="12"/>
  <c r="S39" i="12" s="1"/>
  <c r="K43" i="12"/>
  <c r="I43" i="12"/>
  <c r="G43" i="12"/>
  <c r="E43" i="12"/>
  <c r="T39" i="12"/>
  <c r="E85" i="13"/>
  <c r="E84" i="13"/>
  <c r="M89" i="13" s="1"/>
  <c r="E83" i="13"/>
  <c r="E82" i="13"/>
  <c r="M81" i="13"/>
  <c r="E81" i="13" s="1"/>
  <c r="M80" i="13"/>
  <c r="E80" i="13"/>
  <c r="M79" i="13"/>
  <c r="K71" i="13"/>
  <c r="K70" i="13"/>
  <c r="I70" i="13"/>
  <c r="G70" i="13"/>
  <c r="E70" i="13"/>
  <c r="K69" i="13"/>
  <c r="I69" i="13"/>
  <c r="G69" i="13"/>
  <c r="E69" i="13"/>
  <c r="K68" i="13"/>
  <c r="I68" i="13"/>
  <c r="I71" i="13" s="1"/>
  <c r="G68" i="13"/>
  <c r="G71" i="13" s="1"/>
  <c r="E68" i="13"/>
  <c r="E71" i="13" s="1"/>
  <c r="K65" i="13"/>
  <c r="I65" i="13"/>
  <c r="G65" i="13"/>
  <c r="E65" i="13"/>
  <c r="K64" i="13"/>
  <c r="K66" i="13" s="1"/>
  <c r="K61" i="13"/>
  <c r="I61" i="13"/>
  <c r="G61" i="13"/>
  <c r="E61" i="13"/>
  <c r="K60" i="13"/>
  <c r="I60" i="13"/>
  <c r="G60" i="13"/>
  <c r="E60" i="13"/>
  <c r="T59" i="13"/>
  <c r="S59" i="13"/>
  <c r="K59" i="13"/>
  <c r="I59" i="13"/>
  <c r="G59" i="13"/>
  <c r="E59" i="13"/>
  <c r="K58" i="13"/>
  <c r="I58" i="13"/>
  <c r="G58" i="13"/>
  <c r="E58" i="13"/>
  <c r="K57" i="13"/>
  <c r="K62" i="13" s="1"/>
  <c r="I57" i="13"/>
  <c r="I62" i="13" s="1"/>
  <c r="G57" i="13"/>
  <c r="G62" i="13" s="1"/>
  <c r="E57" i="13"/>
  <c r="E62" i="13" s="1"/>
  <c r="S52" i="13"/>
  <c r="K52" i="13"/>
  <c r="I52" i="13"/>
  <c r="I64" i="13" s="1"/>
  <c r="I66" i="13" s="1"/>
  <c r="G52" i="13"/>
  <c r="G64" i="13" s="1"/>
  <c r="G66" i="13" s="1"/>
  <c r="E52" i="13"/>
  <c r="S51" i="13"/>
  <c r="E44" i="13"/>
  <c r="S39" i="13" s="1"/>
  <c r="K43" i="13"/>
  <c r="I43" i="13"/>
  <c r="G43" i="13"/>
  <c r="E43" i="13"/>
  <c r="T39" i="13"/>
  <c r="E85" i="14"/>
  <c r="E84" i="14"/>
  <c r="M89" i="14" s="1"/>
  <c r="E83" i="14"/>
  <c r="E82" i="14"/>
  <c r="M81" i="14"/>
  <c r="E81" i="14" s="1"/>
  <c r="M80" i="14"/>
  <c r="E80" i="14" s="1"/>
  <c r="M79" i="14"/>
  <c r="S59" i="14" s="1"/>
  <c r="K70" i="14"/>
  <c r="I70" i="14"/>
  <c r="G70" i="14"/>
  <c r="E70" i="14"/>
  <c r="K69" i="14"/>
  <c r="K71" i="14" s="1"/>
  <c r="I69" i="14"/>
  <c r="G69" i="14"/>
  <c r="E69" i="14"/>
  <c r="E71" i="14" s="1"/>
  <c r="K68" i="14"/>
  <c r="I68" i="14"/>
  <c r="I71" i="14" s="1"/>
  <c r="G68" i="14"/>
  <c r="G71" i="14" s="1"/>
  <c r="E68" i="14"/>
  <c r="K65" i="14"/>
  <c r="I65" i="14"/>
  <c r="G65" i="14"/>
  <c r="E65" i="14"/>
  <c r="E64" i="14"/>
  <c r="E66" i="14" s="1"/>
  <c r="K61" i="14"/>
  <c r="I61" i="14"/>
  <c r="G61" i="14"/>
  <c r="E61" i="14"/>
  <c r="K60" i="14"/>
  <c r="I60" i="14"/>
  <c r="G60" i="14"/>
  <c r="G62" i="14" s="1"/>
  <c r="G72" i="14" s="1"/>
  <c r="G75" i="14" s="1"/>
  <c r="E60" i="14"/>
  <c r="T59" i="14"/>
  <c r="K59" i="14"/>
  <c r="I59" i="14"/>
  <c r="I62" i="14" s="1"/>
  <c r="G59" i="14"/>
  <c r="E59" i="14"/>
  <c r="K58" i="14"/>
  <c r="I58" i="14"/>
  <c r="G58" i="14"/>
  <c r="E58" i="14"/>
  <c r="K57" i="14"/>
  <c r="K62" i="14" s="1"/>
  <c r="I57" i="14"/>
  <c r="G57" i="14"/>
  <c r="E57" i="14"/>
  <c r="E62" i="14" s="1"/>
  <c r="S52" i="14"/>
  <c r="T52" i="14" s="1"/>
  <c r="K52" i="14"/>
  <c r="I52" i="14"/>
  <c r="I64" i="14" s="1"/>
  <c r="I66" i="14" s="1"/>
  <c r="G52" i="14"/>
  <c r="G64" i="14" s="1"/>
  <c r="G66" i="14" s="1"/>
  <c r="E52" i="14"/>
  <c r="I89" i="14" s="1"/>
  <c r="S51" i="14"/>
  <c r="S54" i="14" s="1"/>
  <c r="S57" i="14" s="1"/>
  <c r="E44" i="14"/>
  <c r="S39" i="14" s="1"/>
  <c r="K43" i="14"/>
  <c r="I43" i="14"/>
  <c r="G43" i="14"/>
  <c r="E43" i="14"/>
  <c r="T39" i="14"/>
  <c r="E85" i="15"/>
  <c r="E84" i="15"/>
  <c r="M89" i="15" s="1"/>
  <c r="E83" i="15"/>
  <c r="E82" i="15"/>
  <c r="M81" i="15"/>
  <c r="E81" i="15" s="1"/>
  <c r="M80" i="15"/>
  <c r="E80" i="15"/>
  <c r="M79" i="15"/>
  <c r="S59" i="15" s="1"/>
  <c r="K70" i="15"/>
  <c r="I70" i="15"/>
  <c r="G70" i="15"/>
  <c r="E70" i="15"/>
  <c r="K69" i="15"/>
  <c r="K71" i="15" s="1"/>
  <c r="I69" i="15"/>
  <c r="G69" i="15"/>
  <c r="E69" i="15"/>
  <c r="K68" i="15"/>
  <c r="I68" i="15"/>
  <c r="I71" i="15" s="1"/>
  <c r="G68" i="15"/>
  <c r="G71" i="15" s="1"/>
  <c r="E68" i="15"/>
  <c r="E71" i="15" s="1"/>
  <c r="K65" i="15"/>
  <c r="I65" i="15"/>
  <c r="G65" i="15"/>
  <c r="E65" i="15"/>
  <c r="K61" i="15"/>
  <c r="I61" i="15"/>
  <c r="G61" i="15"/>
  <c r="E61" i="15"/>
  <c r="K60" i="15"/>
  <c r="I60" i="15"/>
  <c r="I62" i="15" s="1"/>
  <c r="G60" i="15"/>
  <c r="G62" i="15" s="1"/>
  <c r="E60" i="15"/>
  <c r="T59" i="15"/>
  <c r="K59" i="15"/>
  <c r="I59" i="15"/>
  <c r="G59" i="15"/>
  <c r="E59" i="15"/>
  <c r="E62" i="15" s="1"/>
  <c r="K58" i="15"/>
  <c r="I58" i="15"/>
  <c r="G58" i="15"/>
  <c r="E58" i="15"/>
  <c r="K57" i="15"/>
  <c r="K62" i="15" s="1"/>
  <c r="I57" i="15"/>
  <c r="G57" i="15"/>
  <c r="E57" i="15"/>
  <c r="S52" i="15"/>
  <c r="T52" i="15" s="1"/>
  <c r="K52" i="15"/>
  <c r="I52" i="15"/>
  <c r="I64" i="15" s="1"/>
  <c r="I66" i="15" s="1"/>
  <c r="G52" i="15"/>
  <c r="E52" i="15"/>
  <c r="I89" i="15" s="1"/>
  <c r="S51" i="15"/>
  <c r="E44" i="15"/>
  <c r="S39" i="15" s="1"/>
  <c r="K43" i="15"/>
  <c r="I43" i="15"/>
  <c r="G43" i="15"/>
  <c r="E43" i="15"/>
  <c r="T39" i="15"/>
  <c r="E85" i="16"/>
  <c r="E84" i="16"/>
  <c r="M89" i="16" s="1"/>
  <c r="E83" i="16"/>
  <c r="E82" i="16"/>
  <c r="M81" i="16"/>
  <c r="E81" i="16"/>
  <c r="M80" i="16"/>
  <c r="E80" i="16"/>
  <c r="M79" i="16"/>
  <c r="S59" i="16" s="1"/>
  <c r="K70" i="16"/>
  <c r="I70" i="16"/>
  <c r="G70" i="16"/>
  <c r="E70" i="16"/>
  <c r="K69" i="16"/>
  <c r="K71" i="16" s="1"/>
  <c r="I69" i="16"/>
  <c r="G69" i="16"/>
  <c r="E69" i="16"/>
  <c r="K68" i="16"/>
  <c r="I68" i="16"/>
  <c r="I71" i="16" s="1"/>
  <c r="G68" i="16"/>
  <c r="G71" i="16" s="1"/>
  <c r="E68" i="16"/>
  <c r="E71" i="16" s="1"/>
  <c r="K65" i="16"/>
  <c r="I65" i="16"/>
  <c r="G65" i="16"/>
  <c r="E65" i="16"/>
  <c r="K61" i="16"/>
  <c r="I61" i="16"/>
  <c r="G61" i="16"/>
  <c r="E61" i="16"/>
  <c r="K60" i="16"/>
  <c r="I60" i="16"/>
  <c r="I62" i="16" s="1"/>
  <c r="I72" i="16" s="1"/>
  <c r="I75" i="16" s="1"/>
  <c r="G60" i="16"/>
  <c r="E60" i="16"/>
  <c r="T59" i="16"/>
  <c r="K59" i="16"/>
  <c r="I59" i="16"/>
  <c r="G59" i="16"/>
  <c r="E59" i="16"/>
  <c r="K58" i="16"/>
  <c r="I58" i="16"/>
  <c r="G58" i="16"/>
  <c r="E58" i="16"/>
  <c r="K57" i="16"/>
  <c r="K62" i="16" s="1"/>
  <c r="I57" i="16"/>
  <c r="G57" i="16"/>
  <c r="G62" i="16" s="1"/>
  <c r="E57" i="16"/>
  <c r="E62" i="16" s="1"/>
  <c r="S52" i="16"/>
  <c r="T52" i="16" s="1"/>
  <c r="K52" i="16"/>
  <c r="I52" i="16"/>
  <c r="I64" i="16" s="1"/>
  <c r="I66" i="16" s="1"/>
  <c r="G52" i="16"/>
  <c r="E52" i="16"/>
  <c r="I89" i="16" s="1"/>
  <c r="S51" i="16"/>
  <c r="S54" i="16" s="1"/>
  <c r="S57" i="16" s="1"/>
  <c r="E44" i="16"/>
  <c r="S39" i="16" s="1"/>
  <c r="T51" i="16" s="1"/>
  <c r="K43" i="16"/>
  <c r="I43" i="16"/>
  <c r="G43" i="16"/>
  <c r="E43" i="16"/>
  <c r="T39" i="16"/>
  <c r="E85" i="17"/>
  <c r="E84" i="17"/>
  <c r="M89" i="17" s="1"/>
  <c r="E83" i="17"/>
  <c r="E82" i="17"/>
  <c r="M81" i="17"/>
  <c r="E81" i="17" s="1"/>
  <c r="M80" i="17"/>
  <c r="E80" i="17"/>
  <c r="M79" i="17"/>
  <c r="S59" i="17" s="1"/>
  <c r="K70" i="17"/>
  <c r="I70" i="17"/>
  <c r="G70" i="17"/>
  <c r="E70" i="17"/>
  <c r="K69" i="17"/>
  <c r="K71" i="17" s="1"/>
  <c r="I69" i="17"/>
  <c r="G69" i="17"/>
  <c r="E69" i="17"/>
  <c r="K68" i="17"/>
  <c r="I68" i="17"/>
  <c r="I71" i="17" s="1"/>
  <c r="G68" i="17"/>
  <c r="G71" i="17" s="1"/>
  <c r="E68" i="17"/>
  <c r="E71" i="17" s="1"/>
  <c r="K65" i="17"/>
  <c r="I65" i="17"/>
  <c r="G65" i="17"/>
  <c r="E65" i="17"/>
  <c r="G62" i="17"/>
  <c r="K61" i="17"/>
  <c r="I61" i="17"/>
  <c r="G61" i="17"/>
  <c r="E61" i="17"/>
  <c r="K60" i="17"/>
  <c r="I60" i="17"/>
  <c r="I62" i="17" s="1"/>
  <c r="I72" i="17" s="1"/>
  <c r="I75" i="17" s="1"/>
  <c r="G60" i="17"/>
  <c r="E60" i="17"/>
  <c r="T59" i="17"/>
  <c r="K59" i="17"/>
  <c r="I59" i="17"/>
  <c r="G59" i="17"/>
  <c r="E59" i="17"/>
  <c r="E62" i="17" s="1"/>
  <c r="K58" i="17"/>
  <c r="I58" i="17"/>
  <c r="G58" i="17"/>
  <c r="E58" i="17"/>
  <c r="K57" i="17"/>
  <c r="K62" i="17" s="1"/>
  <c r="I57" i="17"/>
  <c r="G57" i="17"/>
  <c r="E57" i="17"/>
  <c r="S52" i="17"/>
  <c r="K52" i="17"/>
  <c r="I52" i="17"/>
  <c r="I64" i="17" s="1"/>
  <c r="I66" i="17" s="1"/>
  <c r="G52" i="17"/>
  <c r="G64" i="17" s="1"/>
  <c r="G66" i="17" s="1"/>
  <c r="E52" i="17"/>
  <c r="I89" i="17" s="1"/>
  <c r="S51" i="17"/>
  <c r="E44" i="17"/>
  <c r="S39" i="17" s="1"/>
  <c r="K43" i="17"/>
  <c r="I43" i="17"/>
  <c r="G43" i="17"/>
  <c r="E43" i="17"/>
  <c r="T39" i="17"/>
  <c r="T54" i="1" l="1"/>
  <c r="T57" i="1" s="1"/>
  <c r="E79" i="1"/>
  <c r="T58" i="1"/>
  <c r="K72" i="1"/>
  <c r="K75" i="1" s="1"/>
  <c r="S58" i="1"/>
  <c r="G72" i="1"/>
  <c r="G75" i="1" s="1"/>
  <c r="I72" i="1"/>
  <c r="I75" i="1" s="1"/>
  <c r="S54" i="1"/>
  <c r="S57" i="1" s="1"/>
  <c r="E64" i="1"/>
  <c r="E66" i="1" s="1"/>
  <c r="K89" i="1" s="1"/>
  <c r="T52" i="9"/>
  <c r="T51" i="9"/>
  <c r="G72" i="9"/>
  <c r="G75" i="9" s="1"/>
  <c r="I72" i="9"/>
  <c r="I75" i="9" s="1"/>
  <c r="S54" i="9"/>
  <c r="S57" i="9" s="1"/>
  <c r="S58" i="9" s="1"/>
  <c r="E64" i="9"/>
  <c r="E66" i="9" s="1"/>
  <c r="E72" i="9" s="1"/>
  <c r="E75" i="9" s="1"/>
  <c r="E77" i="9" s="1"/>
  <c r="G64" i="9"/>
  <c r="G66" i="9" s="1"/>
  <c r="E79" i="10"/>
  <c r="T54" i="10"/>
  <c r="T57" i="10" s="1"/>
  <c r="I72" i="10"/>
  <c r="I75" i="10" s="1"/>
  <c r="T58" i="10"/>
  <c r="K64" i="10"/>
  <c r="K66" i="10" s="1"/>
  <c r="K89" i="10" s="1"/>
  <c r="S58" i="10"/>
  <c r="E64" i="10"/>
  <c r="E66" i="10" s="1"/>
  <c r="E72" i="10" s="1"/>
  <c r="E75" i="10" s="1"/>
  <c r="K72" i="11"/>
  <c r="K75" i="11" s="1"/>
  <c r="T51" i="11"/>
  <c r="G72" i="11"/>
  <c r="G75" i="11" s="1"/>
  <c r="I72" i="11"/>
  <c r="I75" i="11" s="1"/>
  <c r="S54" i="11"/>
  <c r="S57" i="11" s="1"/>
  <c r="S58" i="11" s="1"/>
  <c r="E64" i="11"/>
  <c r="E66" i="11" s="1"/>
  <c r="E72" i="11" s="1"/>
  <c r="E75" i="11" s="1"/>
  <c r="E77" i="11" s="1"/>
  <c r="G64" i="11"/>
  <c r="G66" i="11" s="1"/>
  <c r="T52" i="12"/>
  <c r="T51" i="12"/>
  <c r="G72" i="12"/>
  <c r="G75" i="12" s="1"/>
  <c r="I72" i="12"/>
  <c r="I75" i="12" s="1"/>
  <c r="S54" i="12"/>
  <c r="S57" i="12" s="1"/>
  <c r="S58" i="12" s="1"/>
  <c r="E64" i="12"/>
  <c r="E66" i="12" s="1"/>
  <c r="T51" i="13"/>
  <c r="K72" i="13"/>
  <c r="K75" i="13" s="1"/>
  <c r="T52" i="13"/>
  <c r="S54" i="13"/>
  <c r="S57" i="13" s="1"/>
  <c r="S58" i="13" s="1"/>
  <c r="E64" i="13"/>
  <c r="E66" i="13" s="1"/>
  <c r="I89" i="13"/>
  <c r="G72" i="13"/>
  <c r="G75" i="13" s="1"/>
  <c r="I72" i="13"/>
  <c r="I75" i="13" s="1"/>
  <c r="I72" i="14"/>
  <c r="I75" i="14" s="1"/>
  <c r="K64" i="14"/>
  <c r="K66" i="14" s="1"/>
  <c r="K72" i="14" s="1"/>
  <c r="K75" i="14" s="1"/>
  <c r="S58" i="14"/>
  <c r="E72" i="14"/>
  <c r="E75" i="14" s="1"/>
  <c r="T51" i="14"/>
  <c r="I72" i="15"/>
  <c r="I75" i="15" s="1"/>
  <c r="E72" i="15"/>
  <c r="E75" i="15" s="1"/>
  <c r="T51" i="15"/>
  <c r="G72" i="15"/>
  <c r="G75" i="15" s="1"/>
  <c r="K64" i="15"/>
  <c r="K66" i="15" s="1"/>
  <c r="K72" i="15" s="1"/>
  <c r="K75" i="15" s="1"/>
  <c r="S54" i="15"/>
  <c r="S57" i="15" s="1"/>
  <c r="S58" i="15" s="1"/>
  <c r="E64" i="15"/>
  <c r="E66" i="15" s="1"/>
  <c r="G64" i="15"/>
  <c r="G66" i="15" s="1"/>
  <c r="T54" i="16"/>
  <c r="T57" i="16" s="1"/>
  <c r="T58" i="16" s="1"/>
  <c r="E79" i="16"/>
  <c r="G72" i="16"/>
  <c r="G75" i="16" s="1"/>
  <c r="K64" i="16"/>
  <c r="K66" i="16" s="1"/>
  <c r="K72" i="16" s="1"/>
  <c r="K75" i="16" s="1"/>
  <c r="S58" i="16"/>
  <c r="E64" i="16"/>
  <c r="E66" i="16" s="1"/>
  <c r="E72" i="16" s="1"/>
  <c r="E75" i="16" s="1"/>
  <c r="E77" i="16" s="1"/>
  <c r="E89" i="16" s="1"/>
  <c r="G64" i="16"/>
  <c r="G66" i="16" s="1"/>
  <c r="T52" i="17"/>
  <c r="T51" i="17"/>
  <c r="K64" i="17"/>
  <c r="K66" i="17" s="1"/>
  <c r="S58" i="17"/>
  <c r="E72" i="17"/>
  <c r="E75" i="17" s="1"/>
  <c r="G72" i="17"/>
  <c r="G75" i="17" s="1"/>
  <c r="E64" i="17"/>
  <c r="E66" i="17" s="1"/>
  <c r="S54" i="17"/>
  <c r="S57" i="17" s="1"/>
  <c r="E72" i="1" l="1"/>
  <c r="E75" i="1" s="1"/>
  <c r="E77" i="1" s="1"/>
  <c r="E89" i="1" s="1"/>
  <c r="T54" i="9"/>
  <c r="T57" i="9" s="1"/>
  <c r="E79" i="9"/>
  <c r="E89" i="9" s="1"/>
  <c r="T58" i="9"/>
  <c r="K72" i="10"/>
  <c r="K75" i="10" s="1"/>
  <c r="E77" i="10" s="1"/>
  <c r="E89" i="10" s="1"/>
  <c r="T54" i="11"/>
  <c r="T57" i="11" s="1"/>
  <c r="T58" i="11" s="1"/>
  <c r="E79" i="11"/>
  <c r="E89" i="11" s="1"/>
  <c r="E72" i="12"/>
  <c r="E75" i="12" s="1"/>
  <c r="E77" i="12" s="1"/>
  <c r="T54" i="12"/>
  <c r="T57" i="12" s="1"/>
  <c r="E79" i="12"/>
  <c r="K89" i="12" s="1"/>
  <c r="T58" i="12"/>
  <c r="E72" i="13"/>
  <c r="E75" i="13" s="1"/>
  <c r="E77" i="13" s="1"/>
  <c r="T54" i="13"/>
  <c r="T57" i="13" s="1"/>
  <c r="T58" i="13" s="1"/>
  <c r="E79" i="13"/>
  <c r="K89" i="13" s="1"/>
  <c r="E77" i="14"/>
  <c r="T54" i="14"/>
  <c r="T57" i="14" s="1"/>
  <c r="T58" i="14" s="1"/>
  <c r="E79" i="14"/>
  <c r="K89" i="14" s="1"/>
  <c r="E77" i="15"/>
  <c r="T54" i="15"/>
  <c r="T57" i="15" s="1"/>
  <c r="T58" i="15" s="1"/>
  <c r="E79" i="15"/>
  <c r="K89" i="15" s="1"/>
  <c r="K89" i="16"/>
  <c r="K72" i="17"/>
  <c r="K75" i="17" s="1"/>
  <c r="E77" i="17"/>
  <c r="T54" i="17"/>
  <c r="T57" i="17" s="1"/>
  <c r="T58" i="17" s="1"/>
  <c r="E79" i="17"/>
  <c r="K89" i="17" s="1"/>
  <c r="K89" i="9" l="1"/>
  <c r="K89" i="11"/>
  <c r="E89" i="12"/>
  <c r="E89" i="13"/>
  <c r="E89" i="14"/>
  <c r="E89" i="15"/>
  <c r="E89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EBC029B6-7404-4FBD-9E8B-C3A284DE646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8F833E26-C8AE-45F0-A561-E7C6C916D75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BBEB17A1-76C6-4B7F-9DDB-EE2F8302E3E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930B68F9-96C9-465D-B783-2D86C7CD35F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BC1A0C12-DBF8-4C6E-80C3-B832B56873B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7831D3B1-D45F-448E-B005-12ED1D9DFD6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E5A4F343-4F7B-4528-B642-1E80D22DA94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154760F7-AD9B-4B6B-B302-35E46F640F7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C2092625-59AE-433F-8BA7-C7FF975A4F1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AE2A45D3-288A-419E-8306-3174A322325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1A5EE153-D527-4C1C-B7A9-9AB0FE2CB21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C1F24F60-BF4C-4CC5-8E0C-CBF7272304D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812107AD-E6BB-4793-B15B-4FE738CBF86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2EB0DC4A-5AED-4AFF-A336-07059195814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A11264E2-F3F6-44C2-AA29-CE7CACAC5A3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2D443564-2728-45F8-B5D6-7F59475D18E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D94B79AA-07D9-4E9D-8A32-9687A838F9C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E0E5CCE1-26C1-4BE8-A9BF-E37D718547C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DFBA3190-F527-4CEF-8AEC-FC5A53FA040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F2A53E3B-C52B-450A-820F-656AF5938AF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F332066C-5E44-43B7-B028-62EA483BB6B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68423B76-FF44-4998-8D01-B3B9D830D3A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3AE5D79B-8157-4260-B600-41C543AC6FD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65408BD8-F0AE-44D4-81E8-C3E4D3948A6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DB3BAE68-5878-4ABE-A0D5-B0A04FD764B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D62B1CD5-D220-4C08-8D2A-F92A8E546C9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1368779D-FF3A-4807-9ACA-A8C48787254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573C0007-5D7E-41D9-BFA0-B3A9883F876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745F2A06-1479-4792-8EB3-98BA29B3088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1D641A3D-B6CF-44C0-BFEA-75D1FBA63D6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BAEC0A24-C8E0-41D9-ACB7-27455CC8225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4935D6C8-A19A-4ABF-BA0E-A8E8F539C7D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BACF8CC8-A928-4ACB-B448-E15856808E5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A579D5CB-28D4-4F2A-B3F4-6CE248DA23C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81E69F4A-1C9E-45C3-9210-F1AE2539945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BFFA3F92-50BA-489E-933F-3D7CF21E070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068C27D4-F1B1-4D33-BB73-BD5A687A252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539C81AF-EA49-4614-89F1-3F72FBBBE39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8E669C0F-3C75-43C3-B656-1E76976ABB7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2DD76409-D35F-4691-86FC-0FAD877BD35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A7808459-E9A4-4FE9-8059-BC6C2778E4A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FA7E95CE-4244-4AB5-B8A9-6B29A2361B1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6A5035C0-D6D9-4DEA-8F73-2A91A0D1EAA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2E7F05C1-87FE-4977-82F4-33E5F3DE561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40D8F574-7EF5-4CB1-9B51-95236B9D32F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8A5EEC2A-AA8E-44CE-82AD-60A87F285FA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920F69FF-ED2A-4EB9-9FF0-A30C81DD282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715F820C-2CE6-4489-AB69-9695F89F27D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C3F72A49-AD88-4537-8C64-AEB327662A1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85C69C95-7FB9-4E7A-803B-5BC5051B0B4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6FCAC29F-0E08-4DF5-95B0-9E7E1E980E4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730388D0-9244-44AC-9442-1E49B7F2C22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F7749AC0-7465-4810-A9EE-A19FC8D556C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995B1AB9-2D1E-4B0E-A17C-A9F8350D711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D1ABAA09-0938-4C0B-8924-4ABC0AD48D5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C2F50FA4-5CD2-4A8D-BDEC-C637260BA87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9AF047A0-A27A-4C03-A35A-CB0D9EC27BF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FAB04C2A-D6DE-4E81-88F9-BED00C15988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783A9FCE-5D5D-4F36-A894-32852B86A4E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F86C923F-ACE3-45C4-B9B2-B6636E25A92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352E9202-5CC2-43B3-9EDC-6BBA3B0CA83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74F0C8DE-6C43-4002-9D16-DFE08021A62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9D9FAF36-17CA-4939-B6CB-0C01F522CFE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BF325B81-16E8-4899-B373-341BF92FDD6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67C4DE0D-87E1-462D-93C5-3D4825BB094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0C00AD47-55EB-41C1-B00D-18BCBBD272C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FB5D34F1-EA36-47B4-ADFD-9A0E87F8040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52ED2F59-287E-42ED-9475-818EB86C689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796CDCF3-4132-475D-AE6F-CA13D4FAD25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B02D7FC2-084A-4C0B-B7A6-049D0699034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7B8598E2-F230-4507-A953-DDEE06AC9E8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42C25608-8B67-4EE3-969F-9D9708A5855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0D2213F2-D7B8-4F76-AB00-2DD0BE2EDFC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1EEE9EC9-5268-4BC4-A6D2-54063878D14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6F2C009A-91C6-461A-AB36-F7944F3F6E0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E6B78178-B8BA-4AAB-A800-5693849C83A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000BA51A-CCFC-431F-B609-92BCD7D1C39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6771941E-9677-4FBD-89E5-4EF8A73B93D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424E053C-2E2A-4976-9B2F-C42329EF4BA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CC85E565-7B6F-4017-B81E-713FB3A278F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80C0DC70-DD32-49FB-876B-CFBC40B3ECE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E6D9BF68-1BBB-4843-9DCE-B13DB2BEA8B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9890D5D9-A082-44E8-BBEA-DD48B2A5AD5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80504436-46CF-4E53-BB58-D28661EE14A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B3339634-A920-432D-8D57-4CB42A1FAEC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83113318-C157-483D-B948-F9CCC90ADA5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4FE0A64A-2F4D-4087-8B66-F5E6DA9F511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3AFB51E5-8F93-4805-B829-97399DE4AEE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19FCEEB0-D05B-4851-8494-D7AEA068DE1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B0E53123-20C5-49D0-B676-D6153EBF999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7EEC5BCF-2FE7-46A3-B04F-EDC1AFD4925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F006B6B5-14E5-46A1-8CDF-4ACC5E8B68E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F3D11739-1D94-4851-94BB-6C483CEE8DB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DED8AACD-3C1F-428D-9849-39B32D9D37C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5F250719-5CE4-4F5C-85CF-F56378A87B4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43DB3E6A-7B64-4D17-8B1C-0C01CF4C7CB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F74F25EC-69E1-4CAB-8A7C-7D3021D5F86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C050F429-19C4-4ED5-8FE5-9DF3DC2EE21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AA44A25B-033B-4EAD-9B21-664C03FA0B4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346FC64A-9DFF-43EB-A201-51C55ED9CFA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997152A4-6E32-4D91-BAAF-E01D005566E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9614EBE2-7A31-4835-9D6F-9335B4133F9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C9905392-3A7B-4508-98D7-8F63C008C5E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887A191E-E68B-4A66-8089-8E4158EC70B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70163598-63CC-4022-AA1D-69CBC029A5D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181FBBCD-161E-4069-AD7F-A778851791B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CEFC22CF-0B14-4C59-8DA9-5CB732CD42B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3BAD44DB-F531-48A7-B682-F34986CE06B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A6E390E8-8468-42AA-866F-572ACBAAFAC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5EDE6F7F-1AF7-4C89-8F32-D872A6787D6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FCCA8B86-196E-41B2-8282-B1CA74684E8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51A84C4E-6724-44D4-A4A0-62C34E83673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00B88BD5-A334-4F10-9C5A-3E5B8EFDAD5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6F473111-7ACE-4249-B741-1417738CFFD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42F7BA95-99C6-451E-8E9A-A08A0839A5A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F1DD8E37-1C8C-4997-B994-FFE00071F7D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F99FEC80-4597-46D5-896C-0C7B4D43F54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CF7A3E48-813F-4E95-BE25-D354842D119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76F71DFD-35DC-43B1-A43D-9211B667390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CA0F684A-488D-444F-98A7-A6BECE006D9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A9022A3A-0A20-4A85-97AD-D8B87DB4009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B277DCC2-6D0E-4554-98B6-2A74A0234B1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A18935AB-F8C8-4DE7-9D34-388EE5F5E8D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FC828332-EADE-41F1-8004-7E06CC4D024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AC3433D3-F20A-4DAF-8B93-7E82E1B1692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29ACA10A-298E-4113-B76B-BBA6880274A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67502C14-01F6-43F4-A080-F4013776A6E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AD7B1470-3E61-4FC8-9977-0D114FC0B54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85BADAD3-3BDA-4335-809A-D0EDA57C2F1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AC41FE8A-B55C-48F2-8503-22B49B2A0DD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6052BF91-9257-4DCD-9D4A-1B405BC6273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D3626442-0890-49FF-9CB6-9654F209490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304EDA76-4921-4E0E-A322-43FAE6FD868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5F3D64CC-A59F-49DC-B070-E62972F8DA5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A2E3F828-C447-435B-9707-DADD4330B0A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6019882C-0DD9-46A7-B927-DAC6DCCE7EA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359D9D21-9DCD-40B6-9F66-489E8CF58CF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9B165E92-F46F-4AF3-918F-756E77A2C5A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934B9C60-B72A-4837-9ABC-22422DEB10A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A37DCF01-56DC-46A7-A4EA-2B2C9B8661D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D21FF3F3-1042-4D67-A818-AF06A3562C8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43557CEF-4CB0-48F4-BD2A-1C74CF8FA17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6C492D91-35D2-4DD7-91D8-559142AAC5B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09398EEE-AC4B-43B2-8537-C24F5D1A28E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763A5A6A-9984-4018-89F2-2E75600E381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E577B357-CB48-4A08-85D2-2998505D48D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6828854D-F23E-4A56-A0B2-7DC5C45E706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AE520BD4-3413-4CF6-A517-3B12DB66370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43CF5979-CA36-42A8-A5EC-B7FDE79B94B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241C1D0B-5CC6-4A60-8E17-D87265D1002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13C04114-BFA8-48C6-AA97-4BFC93AEA9A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2F3FBB2D-55E1-4486-8B6C-8B746D3CDD4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B6772E38-1C20-4A10-AAEF-8B08FB45DA5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E9156F15-6788-46A8-AC16-1AFAED99FEB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E47070B3-1C67-4C65-85DF-A42A80CBF04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ACBF949B-DEA9-4D95-9A58-9C877DCC2C3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08101754-AD2E-4C5E-A189-933734F4130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7109975D-10CA-4509-A9C0-A15671AF37C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07937430-88D6-4B2F-90AE-ECDACCB2D99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510E1969-DAE9-41A8-82A5-B2956D138D7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0FBE8E0B-D77E-443F-83CC-9A687C27AA3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BCDF56C4-3CA5-4886-A78E-A38EBFD80C0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6964ED1B-A46D-41F4-B797-33EA8D98868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CC88B5FC-8F8F-4AF8-A4B7-E5BD17BFD69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88569E2F-2DD1-447B-9F93-2D66E600122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239D70AD-1953-43C7-B255-18E28CA2B6D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BD1EA82A-A378-46DB-A1C5-1CFCAC1FE79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267A4170-BF3D-4606-A9BF-DDBCB0A04B9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993CEDEF-43C7-43C0-B8EA-5518AECF07C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D2B8C54E-EAB3-483F-8246-BDA1B176791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728289AE-4D2C-4CF4-BE4B-4C423431C23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30DFBEA1-FD40-4883-A962-DF47EC34890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42D97DA9-5024-41FC-93FF-6164D7FCAAD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2B55CF42-51F7-4E86-A365-A10C25348B5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A67FB1F4-D196-4E16-97C5-33DD840C1F6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15CC058F-4013-4C16-84BE-F7E1C898AEC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03D1614C-3AEC-4D0B-AE02-06389E12BFC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1235BA2C-2D3B-448E-9FA1-A205B48347E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8F9D7570-B9C0-43DC-A9E7-801D0B85F70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78807D6B-1382-4188-BC35-838468F4D48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AC5CA5E9-84C1-4818-B42C-6390D927828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93E43BA7-100F-4DFE-82C8-7D03AFC3910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FE65255A-8FE8-4270-8B3F-8186E2BFDD2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9670EB5E-27A9-4747-9FCC-D032025DC3A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D22FAB04-5DA9-4B29-8C65-46BBF892C78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F4670D41-3DD1-4763-824A-B137E99E0B8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BF7CAC3C-7BC7-4652-926B-6BA98058D11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A7D5DC8C-E6B9-428F-9566-CB491496025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29212A0C-8668-44D5-A0CD-F247FB216E1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E00F4A58-4CFB-4CC9-B3BC-754EA7EB19A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7E4B4154-2100-4A88-8009-53FB21D3B61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E6755BA9-DEDA-44C7-A518-8D4DB601D12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91C6ED51-44B7-4556-9ED3-6EEE27807E7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27BCFD26-F4C1-4AB8-9729-2C5A674CBBF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A3152645-713B-418D-9A12-FFFA527DFC2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48CBC7EC-1B2A-4B8D-9BAB-A063824E866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3EEA4272-4344-4ABC-B6C2-6599E9E7F0F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1F95F621-DA9C-44CD-9936-C6ABA33A0F8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814B6161-9D39-436B-8B40-4EF9B5E792B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4638B1FC-2972-43A5-AF18-73807C35C02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7F4CA5EA-C1EC-4EB5-9297-518FAAFC110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CDB268DD-2647-47F0-8518-6010BADFE28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28593555-5BF4-4780-8E90-97EFA766685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17C0212B-70DB-4E92-B7ED-9328D39DED2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8F42B8E1-EA4C-4228-8326-5FBA4E74188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4B1A72D2-3ADF-4A31-A216-74DF1F7A274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B4524F0F-E097-4A60-9CB9-03FA8CCF869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FB82CD20-8FF2-4593-A73F-94A7A60D5E2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DB5FE081-F8FC-4E63-901B-E1E1E0A2A16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0888AF70-BD4D-4E89-B8B1-2EEDF3CC21F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360FEE07-22EB-449C-A2DB-FF426DF80D8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28891E3E-B50E-40F8-AE80-F01E04FE4A3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6A2B8CFB-BB17-458C-BB49-3A025B6A5F6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8D0B6EF6-2AA5-42FE-855A-FBAF8A976BB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D6F2CD9E-7A9F-43FF-AA50-57F21C3A9E2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A0581EC6-4FD1-4B20-9068-80EC5FFC0C9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1D5C4595-E54F-47B8-B6B2-3FDDE3F3366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F0007E3E-3DFE-4BBC-933F-71828C04C83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DCB016B3-C3DC-4463-A4C7-7CF5340ED7A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3A7C4463-0460-4A88-81A2-6A6A85FA64C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BCA7AB12-0AA1-4418-AD85-8323E52C7C1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4A5871C8-7CD5-4FBF-B99F-D49E9FEBCCD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09D7CAA2-3C46-4CEB-A824-40544384DFA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66986F72-8434-423D-BD32-176B502CCA9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B0DC40D5-4964-4251-97A6-C91FE77BFBC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E22417B0-7B48-4E20-8EBA-55EAF93E4A2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587D7E4A-5E55-4549-B12A-EFEDE8870FA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1CF5CF16-FDF7-4D5A-BE48-24FA17AB1CB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AF370C6F-05A5-4445-83A8-50CE004F8FB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EE39C15E-3B0D-47B1-B8C9-50D86D7BEB2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26B793BA-AFD7-4B0E-9736-72F7E596327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B9C5D1BC-0EB0-4F23-95DF-70EB57D9C3E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E302ED98-239D-4263-98CB-823C5FF75F2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FC85A790-0C3C-4F2E-B452-A43642CD4C4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61A5E70B-EFB0-443A-8D38-C55F364F1F3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0B6C4827-84CE-4876-9602-E570B904116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D2707109-C8BA-4A2A-9268-CE142D6F139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C81F3693-6932-4D5C-8D98-9A6E902C5D2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C3033E09-085B-4615-BAB1-804A3335F22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C21AE5E3-F76E-4AB1-AFF2-F33CB70AC21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39CE8206-91B5-4EFC-9B80-EB4AB6EBF9F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BBAB6459-41E6-4345-A5F1-206564D6995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6EBA0AAD-44E7-4179-9A8B-E065CAB4955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6265C2C4-1523-4768-A236-39F10D60AF2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E9279954-0F63-421C-AE97-4C0E6E50B0B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7A412CD6-8CBC-4C7C-B86F-6DAAB4D8A0D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BAD4E1D0-AA5A-4430-B3BD-08394390BF0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665FA329-95D4-4ADE-B3B8-8096509A67F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01FF772B-DE68-43C7-BEF7-430569CDB24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C26ED5EB-9F59-4BA9-983D-1AB530F33C0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1E9E1E8E-AB26-4C47-B358-ECD0EDD48EA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5807F3E1-0212-4BD6-96D4-D5A0E4FBE1F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FBFF8840-45CF-48F2-8A5E-E5537D7FD37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FEB42C6F-12E9-408A-91D3-E14BD8E27DA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2335BD0D-A743-43BD-ADA7-029FE6A8328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D92A2956-943C-42F5-95A3-8989604BECB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DE37F920-B267-4725-833E-28A33A1DF9F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08E46413-D71B-4784-9660-D80642DF289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B27E0C21-144D-4F0E-BD66-4B1A75AE2EF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9AC770BC-4A91-4693-BB13-41373A15B91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996BB0A8-D64D-4381-8B37-62B15000F45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17AE030E-470E-4F3B-81C4-11AE8289F38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C93242CC-4BEC-4DB7-BE66-DE0DDBB2843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E6573762-9D7C-4F2D-9A39-B3FEC366862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5BFA5686-5554-455A-81B2-8AFAEB0C18B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0E08D44E-8B92-4909-B1C4-01F9EE49012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F9A297C8-A84B-41A4-99E3-FA104679CFB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416B04B9-7C30-4FE8-9711-08ED743D0B6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F6BE9A5C-87E5-4B4A-94ED-0E00C4BFB60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36EEEC9F-A659-411D-8A9C-7BA71B4497A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sharedStrings.xml><?xml version="1.0" encoding="utf-8"?>
<sst xmlns="http://schemas.openxmlformats.org/spreadsheetml/2006/main" count="1880" uniqueCount="82">
  <si>
    <t>Anlage Personalkostenkalkulation</t>
  </si>
  <si>
    <t>1. Angaben zur Person</t>
  </si>
  <si>
    <t>Name:</t>
  </si>
  <si>
    <t>Vorname:</t>
  </si>
  <si>
    <t>Tätigkeit:</t>
  </si>
  <si>
    <t>Beruf/Qualifikation:</t>
  </si>
  <si>
    <t xml:space="preserve"> Zellen rechnen selbst.</t>
  </si>
  <si>
    <t>2. Vergütung</t>
  </si>
  <si>
    <t>2.1. Vergütung nach TVöD</t>
  </si>
  <si>
    <t>Vergütungsgruppe</t>
  </si>
  <si>
    <t>2.2. Vergütung nach anderem Tarif</t>
  </si>
  <si>
    <t>Die gesamte ausgeübte Tätigkeit ist bewertet nach Vergütungsgruppe</t>
  </si>
  <si>
    <t>Bezeichnung des Tarifes</t>
  </si>
  <si>
    <t>3. Beschäftigungs- und Arbeitszeit</t>
  </si>
  <si>
    <t>3.1. Dauer der Beschäftigung</t>
  </si>
  <si>
    <t xml:space="preserve">o. g. Person ist seit </t>
  </si>
  <si>
    <t>im genannten Projekt tätig</t>
  </si>
  <si>
    <t>Krankenkasse:</t>
  </si>
  <si>
    <t>o. g. Person soll ab</t>
  </si>
  <si>
    <t>im genannten Projekt beschäftigt werden</t>
  </si>
  <si>
    <t>4. Personalkostenberechnung</t>
  </si>
  <si>
    <t>Personalkosten</t>
  </si>
  <si>
    <t>ab</t>
  </si>
  <si>
    <t>Prozentsatz</t>
  </si>
  <si>
    <t>Stufe</t>
  </si>
  <si>
    <t>Grundvergütung</t>
  </si>
  <si>
    <t>EUR</t>
  </si>
  <si>
    <t>Kinderzuschläge (Nachweis erforderlich)</t>
  </si>
  <si>
    <t>KV+PV</t>
  </si>
  <si>
    <t>RV+AV</t>
  </si>
  <si>
    <t>Weitere (bitte überschreiben)</t>
  </si>
  <si>
    <t>Jahresvergütung:</t>
  </si>
  <si>
    <t>Summe</t>
  </si>
  <si>
    <t>Jahressonderzahlung:</t>
  </si>
  <si>
    <t>SV-pflichtiges Brutto</t>
  </si>
  <si>
    <t>Gesamt:</t>
  </si>
  <si>
    <t>Arbeitgeberanteile SV</t>
  </si>
  <si>
    <t>Grenze jährlich:</t>
  </si>
  <si>
    <t>Pflegeversicherung</t>
  </si>
  <si>
    <t>Diff zu mehr</t>
  </si>
  <si>
    <t>Rentenversicherung</t>
  </si>
  <si>
    <t>rest</t>
  </si>
  <si>
    <t>Arbeitslosenversicherung</t>
  </si>
  <si>
    <t>red%</t>
  </si>
  <si>
    <t>Krankenversicherung</t>
  </si>
  <si>
    <t>Grenze monatlich:</t>
  </si>
  <si>
    <t>Zusatzbeitrag Krankenversicherung</t>
  </si>
  <si>
    <t>Arbeitgeberanteil Altersvorsorge</t>
  </si>
  <si>
    <t>ZVK/EZVK</t>
  </si>
  <si>
    <t>Arbeitgeberanteile Umlagen/Beiträge</t>
  </si>
  <si>
    <t>U1</t>
  </si>
  <si>
    <t>U2</t>
  </si>
  <si>
    <t>Insolvenzumlage</t>
  </si>
  <si>
    <t>monatlicher Grundaufwand</t>
  </si>
  <si>
    <t>Jahresbruttovergüt. in Monaten</t>
  </si>
  <si>
    <t>Anzahl der Monate</t>
  </si>
  <si>
    <t>ergibt</t>
  </si>
  <si>
    <t>Summe gesamt</t>
  </si>
  <si>
    <t>%</t>
  </si>
  <si>
    <t>Jahressonderzahlung Brutto</t>
  </si>
  <si>
    <t>Jahressonderzahlung - AG-Anteil SV</t>
  </si>
  <si>
    <t>Jahressonderzahlung - AG-Anteil Altersvors.</t>
  </si>
  <si>
    <t>Jahressonderzahlung - AG-Anteil Uml./Beitr.</t>
  </si>
  <si>
    <t>Berufsgenossenschaft</t>
  </si>
  <si>
    <t>Gefahrklasse:</t>
  </si>
  <si>
    <t>Beitragsfuß:</t>
  </si>
  <si>
    <t>Berufsgenossenschaft - Ausgleichsumlage</t>
  </si>
  <si>
    <t>Gesamtbetrag</t>
  </si>
  <si>
    <t>davon:</t>
  </si>
  <si>
    <t>PK</t>
  </si>
  <si>
    <t>PNK</t>
  </si>
  <si>
    <t>BGW</t>
  </si>
  <si>
    <t>3.2. Regelmäßige Arbeitszeit eines vollzeitbeschäftigten Mitarbeitenden</t>
  </si>
  <si>
    <t>Stunden pro Woche tätig</t>
  </si>
  <si>
    <t>Beschäftigungsumfang</t>
  </si>
  <si>
    <t>Stunden pro Woche</t>
  </si>
  <si>
    <t>im Jahresdurchschnitt</t>
  </si>
  <si>
    <t>entspr.</t>
  </si>
  <si>
    <t>Gelb unterlegte Zellen - soweit zutreffend - bitte ausfüllen/überschreiben.</t>
  </si>
  <si>
    <r>
      <t xml:space="preserve">o. g. Person ist </t>
    </r>
    <r>
      <rPr>
        <b/>
        <sz val="8"/>
        <rFont val="Arial"/>
        <family val="2"/>
      </rPr>
      <t>insgesamt beschäftigt</t>
    </r>
  </si>
  <si>
    <r>
      <t xml:space="preserve">o. g. Person ist </t>
    </r>
    <r>
      <rPr>
        <b/>
        <sz val="8"/>
        <rFont val="Arial"/>
        <family val="2"/>
      </rPr>
      <t xml:space="preserve">im geförderten Projekt </t>
    </r>
  </si>
  <si>
    <t>monatliche Bruttovergütung für Beschäftugungsanteil im geförderten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</si>
</sst>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VzÄ&quot;"/>
    <numFmt numFmtId="165" formatCode="0.000%"/>
    <numFmt numFmtId="166" formatCode="0.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2">
    <xf numFmtId="0" fontId="0" fillId="0" borderId="0" xfId="0"/>
    <xf numFmtId="0" fontId="1" fillId="0" borderId="1" xfId="1" applyBorder="1" applyProtection="1"/>
    <xf numFmtId="0" fontId="2" fillId="0" borderId="2" xfId="1" applyFont="1" applyBorder="1" applyProtection="1"/>
    <xf numFmtId="0" fontId="1" fillId="0" borderId="2" xfId="1" applyBorder="1" applyProtection="1"/>
    <xf numFmtId="0" fontId="1" fillId="0" borderId="3" xfId="1" applyBorder="1" applyProtection="1"/>
    <xf numFmtId="0" fontId="1" fillId="0" borderId="0" xfId="1" applyProtection="1"/>
    <xf numFmtId="4" fontId="1" fillId="0" borderId="0" xfId="1" applyNumberFormat="1" applyProtection="1"/>
    <xf numFmtId="0" fontId="1" fillId="0" borderId="4" xfId="1" applyBorder="1" applyProtection="1"/>
    <xf numFmtId="0" fontId="2" fillId="0" borderId="5" xfId="1" applyFont="1" applyBorder="1" applyProtection="1"/>
    <xf numFmtId="0" fontId="1" fillId="0" borderId="5" xfId="1" applyBorder="1" applyProtection="1"/>
    <xf numFmtId="0" fontId="1" fillId="0" borderId="6" xfId="1" applyBorder="1" applyProtection="1"/>
    <xf numFmtId="0" fontId="3" fillId="0" borderId="0" xfId="1" applyFont="1" applyBorder="1" applyAlignment="1" applyProtection="1">
      <alignment horizontal="right"/>
    </xf>
    <xf numFmtId="0" fontId="3" fillId="0" borderId="11" xfId="1" applyFont="1" applyBorder="1" applyProtection="1"/>
    <xf numFmtId="0" fontId="3" fillId="0" borderId="0" xfId="1" applyFont="1" applyProtection="1"/>
    <xf numFmtId="0" fontId="3" fillId="2" borderId="0" xfId="1" applyFont="1" applyFill="1" applyProtection="1"/>
    <xf numFmtId="4" fontId="3" fillId="2" borderId="0" xfId="1" applyNumberFormat="1" applyFont="1" applyFill="1" applyProtection="1"/>
    <xf numFmtId="0" fontId="3" fillId="0" borderId="0" xfId="1" applyFont="1" applyBorder="1" applyProtection="1"/>
    <xf numFmtId="14" fontId="3" fillId="0" borderId="0" xfId="1" applyNumberFormat="1" applyFont="1" applyBorder="1" applyAlignment="1" applyProtection="1">
      <alignment horizontal="center"/>
    </xf>
    <xf numFmtId="4" fontId="3" fillId="0" borderId="0" xfId="1" applyNumberFormat="1" applyFont="1" applyProtection="1"/>
    <xf numFmtId="0" fontId="3" fillId="3" borderId="0" xfId="1" applyFont="1" applyFill="1" applyProtection="1"/>
    <xf numFmtId="0" fontId="3" fillId="0" borderId="12" xfId="1" applyFont="1" applyBorder="1" applyProtection="1"/>
    <xf numFmtId="0" fontId="3" fillId="0" borderId="13" xfId="1" applyFont="1" applyBorder="1" applyProtection="1"/>
    <xf numFmtId="0" fontId="3" fillId="0" borderId="14" xfId="1" applyFont="1" applyBorder="1" applyProtection="1"/>
    <xf numFmtId="0" fontId="1" fillId="0" borderId="0" xfId="1" applyAlignment="1" applyProtection="1">
      <alignment horizontal="center"/>
    </xf>
    <xf numFmtId="0" fontId="4" fillId="0" borderId="2" xfId="1" applyFont="1" applyBorder="1" applyProtection="1"/>
    <xf numFmtId="0" fontId="1" fillId="0" borderId="2" xfId="1" applyBorder="1" applyAlignment="1" applyProtection="1">
      <alignment horizontal="center"/>
    </xf>
    <xf numFmtId="0" fontId="1" fillId="0" borderId="0" xfId="1" applyBorder="1" applyProtection="1"/>
    <xf numFmtId="0" fontId="3" fillId="4" borderId="0" xfId="1" applyFont="1" applyFill="1" applyProtection="1"/>
    <xf numFmtId="0" fontId="1" fillId="4" borderId="0" xfId="1" applyFill="1" applyBorder="1" applyProtection="1"/>
    <xf numFmtId="4" fontId="1" fillId="4" borderId="0" xfId="1" applyNumberFormat="1" applyFill="1" applyBorder="1" applyProtection="1"/>
    <xf numFmtId="0" fontId="4" fillId="0" borderId="5" xfId="1" applyFont="1" applyBorder="1" applyProtection="1"/>
    <xf numFmtId="0" fontId="1" fillId="0" borderId="5" xfId="1" applyBorder="1" applyAlignment="1" applyProtection="1">
      <alignment horizontal="center"/>
    </xf>
    <xf numFmtId="0" fontId="5" fillId="0" borderId="5" xfId="1" applyFont="1" applyFill="1" applyBorder="1" applyProtection="1"/>
    <xf numFmtId="0" fontId="1" fillId="0" borderId="5" xfId="1" applyFill="1" applyBorder="1" applyProtection="1"/>
    <xf numFmtId="0" fontId="5" fillId="0" borderId="7" xfId="1" applyFont="1" applyBorder="1" applyProtection="1"/>
    <xf numFmtId="0" fontId="5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5" fillId="0" borderId="11" xfId="1" applyFont="1" applyBorder="1" applyProtection="1"/>
    <xf numFmtId="0" fontId="5" fillId="0" borderId="0" xfId="1" applyFont="1" applyProtection="1"/>
    <xf numFmtId="4" fontId="5" fillId="0" borderId="0" xfId="1" applyNumberFormat="1" applyFont="1" applyProtection="1"/>
    <xf numFmtId="0" fontId="1" fillId="0" borderId="16" xfId="1" applyBorder="1" applyProtection="1"/>
    <xf numFmtId="0" fontId="1" fillId="0" borderId="17" xfId="1" applyBorder="1" applyProtection="1"/>
    <xf numFmtId="0" fontId="1" fillId="0" borderId="17" xfId="1" applyBorder="1" applyAlignment="1" applyProtection="1">
      <alignment horizontal="center"/>
    </xf>
    <xf numFmtId="0" fontId="1" fillId="0" borderId="18" xfId="1" applyBorder="1" applyProtection="1"/>
    <xf numFmtId="0" fontId="1" fillId="0" borderId="7" xfId="1" applyBorder="1" applyProtection="1"/>
    <xf numFmtId="0" fontId="1" fillId="0" borderId="0" xfId="1" applyBorder="1" applyAlignment="1" applyProtection="1">
      <alignment horizontal="center"/>
    </xf>
    <xf numFmtId="0" fontId="1" fillId="0" borderId="11" xfId="1" applyBorder="1" applyProtection="1"/>
    <xf numFmtId="0" fontId="2" fillId="0" borderId="0" xfId="1" applyFont="1" applyBorder="1" applyProtection="1"/>
    <xf numFmtId="0" fontId="5" fillId="0" borderId="0" xfId="1" applyFont="1" applyBorder="1" applyAlignment="1" applyProtection="1">
      <alignment horizontal="center"/>
    </xf>
    <xf numFmtId="0" fontId="3" fillId="0" borderId="4" xfId="1" applyFont="1" applyBorder="1" applyProtection="1"/>
    <xf numFmtId="0" fontId="3" fillId="0" borderId="5" xfId="1" applyFont="1" applyBorder="1" applyProtection="1"/>
    <xf numFmtId="0" fontId="3" fillId="0" borderId="5" xfId="1" applyFont="1" applyBorder="1" applyAlignment="1" applyProtection="1">
      <alignment horizontal="center"/>
    </xf>
    <xf numFmtId="0" fontId="3" fillId="0" borderId="6" xfId="1" applyFont="1" applyBorder="1" applyProtection="1"/>
    <xf numFmtId="0" fontId="3" fillId="0" borderId="7" xfId="1" applyFont="1" applyBorder="1" applyProtection="1"/>
    <xf numFmtId="0" fontId="4" fillId="0" borderId="0" xfId="1" applyFont="1" applyBorder="1" applyProtection="1"/>
    <xf numFmtId="0" fontId="3" fillId="0" borderId="0" xfId="1" applyFont="1" applyBorder="1" applyAlignment="1" applyProtection="1">
      <alignment horizontal="center"/>
    </xf>
    <xf numFmtId="0" fontId="5" fillId="2" borderId="15" xfId="1" applyFont="1" applyFill="1" applyBorder="1" applyAlignment="1" applyProtection="1">
      <alignment horizontal="center" vertical="center"/>
      <protection locked="0"/>
    </xf>
    <xf numFmtId="14" fontId="5" fillId="2" borderId="15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Border="1" applyAlignment="1" applyProtection="1">
      <alignment horizontal="right"/>
    </xf>
    <xf numFmtId="1" fontId="5" fillId="2" borderId="15" xfId="1" applyNumberFormat="1" applyFont="1" applyFill="1" applyBorder="1" applyAlignment="1" applyProtection="1">
      <alignment horizontal="center"/>
      <protection locked="0"/>
    </xf>
    <xf numFmtId="4" fontId="1" fillId="0" borderId="0" xfId="1" applyNumberFormat="1" applyBorder="1" applyProtection="1"/>
    <xf numFmtId="14" fontId="1" fillId="2" borderId="15" xfId="1" applyNumberFormat="1" applyFill="1" applyBorder="1" applyAlignment="1" applyProtection="1">
      <alignment horizontal="center"/>
      <protection locked="0"/>
    </xf>
    <xf numFmtId="14" fontId="1" fillId="0" borderId="0" xfId="1" applyNumberFormat="1" applyBorder="1" applyAlignment="1" applyProtection="1">
      <alignment horizontal="center"/>
    </xf>
    <xf numFmtId="0" fontId="5" fillId="2" borderId="15" xfId="1" applyFont="1" applyFill="1" applyBorder="1" applyAlignment="1" applyProtection="1">
      <alignment horizontal="center"/>
      <protection locked="0"/>
    </xf>
    <xf numFmtId="0" fontId="5" fillId="0" borderId="16" xfId="1" applyFont="1" applyBorder="1" applyProtection="1"/>
    <xf numFmtId="0" fontId="5" fillId="0" borderId="17" xfId="1" applyFont="1" applyBorder="1" applyProtection="1"/>
    <xf numFmtId="0" fontId="5" fillId="0" borderId="9" xfId="1" applyFont="1" applyBorder="1" applyProtection="1"/>
    <xf numFmtId="0" fontId="5" fillId="0" borderId="17" xfId="1" applyFont="1" applyBorder="1" applyAlignment="1" applyProtection="1">
      <alignment horizontal="center"/>
    </xf>
    <xf numFmtId="0" fontId="0" fillId="0" borderId="0" xfId="0" applyBorder="1"/>
    <xf numFmtId="0" fontId="0" fillId="0" borderId="11" xfId="0" applyBorder="1"/>
    <xf numFmtId="0" fontId="4" fillId="0" borderId="0" xfId="1" applyFont="1" applyBorder="1" applyAlignment="1" applyProtection="1">
      <alignment horizontal="center"/>
    </xf>
    <xf numFmtId="4" fontId="5" fillId="2" borderId="15" xfId="1" applyNumberFormat="1" applyFont="1" applyFill="1" applyBorder="1" applyProtection="1">
      <protection locked="0"/>
    </xf>
    <xf numFmtId="0" fontId="5" fillId="0" borderId="8" xfId="1" applyFont="1" applyBorder="1" applyAlignment="1" applyProtection="1">
      <alignment horizontal="center"/>
    </xf>
    <xf numFmtId="0" fontId="5" fillId="0" borderId="9" xfId="1" applyFont="1" applyBorder="1" applyAlignment="1" applyProtection="1">
      <alignment horizontal="center"/>
    </xf>
    <xf numFmtId="0" fontId="6" fillId="0" borderId="7" xfId="1" applyFont="1" applyBorder="1" applyProtection="1"/>
    <xf numFmtId="0" fontId="6" fillId="0" borderId="0" xfId="1" applyFont="1" applyBorder="1" applyProtection="1"/>
    <xf numFmtId="4" fontId="6" fillId="3" borderId="15" xfId="1" applyNumberFormat="1" applyFont="1" applyFill="1" applyBorder="1" applyProtection="1"/>
    <xf numFmtId="0" fontId="6" fillId="0" borderId="8" xfId="1" applyFont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15" xfId="1" applyFont="1" applyBorder="1" applyAlignment="1" applyProtection="1">
      <alignment horizontal="center"/>
    </xf>
    <xf numFmtId="4" fontId="6" fillId="2" borderId="19" xfId="1" applyNumberFormat="1" applyFont="1" applyFill="1" applyBorder="1" applyProtection="1">
      <protection locked="0"/>
    </xf>
    <xf numFmtId="4" fontId="6" fillId="2" borderId="20" xfId="1" applyNumberFormat="1" applyFont="1" applyFill="1" applyBorder="1" applyProtection="1">
      <protection locked="0"/>
    </xf>
    <xf numFmtId="4" fontId="5" fillId="6" borderId="19" xfId="1" applyNumberFormat="1" applyFont="1" applyFill="1" applyBorder="1" applyProtection="1"/>
    <xf numFmtId="0" fontId="5" fillId="6" borderId="0" xfId="1" applyFont="1" applyFill="1" applyBorder="1" applyAlignment="1" applyProtection="1">
      <alignment horizontal="center"/>
    </xf>
    <xf numFmtId="4" fontId="5" fillId="6" borderId="20" xfId="1" applyNumberFormat="1" applyFont="1" applyFill="1" applyBorder="1" applyProtection="1"/>
    <xf numFmtId="0" fontId="5" fillId="6" borderId="0" xfId="1" applyFont="1" applyFill="1" applyBorder="1" applyProtection="1"/>
    <xf numFmtId="4" fontId="3" fillId="6" borderId="20" xfId="1" applyNumberFormat="1" applyFont="1" applyFill="1" applyBorder="1" applyProtection="1"/>
    <xf numFmtId="0" fontId="3" fillId="6" borderId="0" xfId="1" applyFont="1" applyFill="1" applyBorder="1" applyAlignment="1" applyProtection="1">
      <alignment horizontal="center"/>
    </xf>
    <xf numFmtId="0" fontId="3" fillId="6" borderId="0" xfId="1" applyFont="1" applyFill="1" applyBorder="1" applyProtection="1"/>
    <xf numFmtId="4" fontId="5" fillId="4" borderId="15" xfId="1" applyNumberFormat="1" applyFont="1" applyFill="1" applyBorder="1" applyProtection="1"/>
    <xf numFmtId="0" fontId="5" fillId="0" borderId="15" xfId="1" applyFont="1" applyBorder="1" applyAlignment="1" applyProtection="1">
      <alignment horizontal="center"/>
    </xf>
    <xf numFmtId="165" fontId="5" fillId="2" borderId="15" xfId="1" applyNumberFormat="1" applyFont="1" applyFill="1" applyBorder="1" applyProtection="1">
      <protection locked="0"/>
    </xf>
    <xf numFmtId="10" fontId="5" fillId="0" borderId="0" xfId="1" applyNumberFormat="1" applyFont="1" applyProtection="1"/>
    <xf numFmtId="4" fontId="5" fillId="3" borderId="15" xfId="1" applyNumberFormat="1" applyFont="1" applyFill="1" applyBorder="1" applyProtection="1"/>
    <xf numFmtId="4" fontId="5" fillId="6" borderId="15" xfId="1" applyNumberFormat="1" applyFont="1" applyFill="1" applyBorder="1" applyProtection="1"/>
    <xf numFmtId="0" fontId="5" fillId="6" borderId="8" xfId="1" applyFont="1" applyFill="1" applyBorder="1" applyAlignment="1" applyProtection="1">
      <alignment horizontal="center"/>
    </xf>
    <xf numFmtId="0" fontId="5" fillId="6" borderId="9" xfId="1" applyFont="1" applyFill="1" applyBorder="1" applyAlignment="1" applyProtection="1">
      <alignment horizontal="center"/>
    </xf>
    <xf numFmtId="0" fontId="5" fillId="6" borderId="10" xfId="1" applyFont="1" applyFill="1" applyBorder="1" applyAlignment="1" applyProtection="1">
      <alignment horizontal="center"/>
    </xf>
    <xf numFmtId="0" fontId="5" fillId="0" borderId="0" xfId="1" quotePrefix="1" applyFont="1" applyBorder="1" applyProtection="1"/>
    <xf numFmtId="0" fontId="6" fillId="0" borderId="10" xfId="1" applyFont="1" applyBorder="1" applyAlignment="1" applyProtection="1">
      <alignment horizontal="center"/>
    </xf>
    <xf numFmtId="0" fontId="6" fillId="0" borderId="11" xfId="1" applyFont="1" applyBorder="1" applyProtection="1"/>
    <xf numFmtId="0" fontId="6" fillId="0" borderId="0" xfId="1" applyFont="1" applyProtection="1"/>
    <xf numFmtId="4" fontId="5" fillId="6" borderId="21" xfId="1" applyNumberFormat="1" applyFont="1" applyFill="1" applyBorder="1" applyProtection="1"/>
    <xf numFmtId="0" fontId="5" fillId="6" borderId="19" xfId="1" applyFont="1" applyFill="1" applyBorder="1" applyProtection="1"/>
    <xf numFmtId="4" fontId="6" fillId="0" borderId="0" xfId="1" applyNumberFormat="1" applyFont="1" applyProtection="1"/>
    <xf numFmtId="3" fontId="5" fillId="2" borderId="15" xfId="1" applyNumberFormat="1" applyFont="1" applyFill="1" applyBorder="1" applyProtection="1">
      <protection locked="0"/>
    </xf>
    <xf numFmtId="0" fontId="5" fillId="6" borderId="20" xfId="1" applyFont="1" applyFill="1" applyBorder="1" applyProtection="1"/>
    <xf numFmtId="4" fontId="5" fillId="0" borderId="0" xfId="1" applyNumberFormat="1" applyFont="1" applyBorder="1" applyProtection="1"/>
    <xf numFmtId="165" fontId="5" fillId="3" borderId="15" xfId="1" applyNumberFormat="1" applyFont="1" applyFill="1" applyBorder="1" applyProtection="1"/>
    <xf numFmtId="0" fontId="7" fillId="0" borderId="0" xfId="1" applyFont="1" applyBorder="1" applyProtection="1"/>
    <xf numFmtId="4" fontId="5" fillId="2" borderId="15" xfId="1" applyNumberFormat="1" applyFont="1" applyFill="1" applyBorder="1" applyProtection="1"/>
    <xf numFmtId="10" fontId="5" fillId="2" borderId="15" xfId="1" applyNumberFormat="1" applyFont="1" applyFill="1" applyBorder="1" applyProtection="1"/>
    <xf numFmtId="2" fontId="5" fillId="2" borderId="0" xfId="1" applyNumberFormat="1" applyFont="1" applyFill="1" applyBorder="1" applyProtection="1">
      <protection locked="0"/>
    </xf>
    <xf numFmtId="10" fontId="5" fillId="0" borderId="15" xfId="1" applyNumberFormat="1" applyFont="1" applyFill="1" applyBorder="1" applyProtection="1"/>
    <xf numFmtId="2" fontId="5" fillId="0" borderId="0" xfId="1" applyNumberFormat="1" applyFont="1" applyFill="1" applyBorder="1" applyProtection="1"/>
    <xf numFmtId="4" fontId="6" fillId="7" borderId="23" xfId="1" applyNumberFormat="1" applyFont="1" applyFill="1" applyBorder="1" applyProtection="1"/>
    <xf numFmtId="0" fontId="6" fillId="0" borderId="23" xfId="1" applyFont="1" applyFill="1" applyBorder="1" applyAlignment="1" applyProtection="1">
      <alignment horizontal="center"/>
    </xf>
    <xf numFmtId="0" fontId="5" fillId="0" borderId="24" xfId="1" applyFont="1" applyBorder="1" applyAlignment="1" applyProtection="1">
      <alignment horizontal="right"/>
    </xf>
    <xf numFmtId="4" fontId="5" fillId="7" borderId="25" xfId="1" applyNumberFormat="1" applyFont="1" applyFill="1" applyBorder="1" applyProtection="1"/>
    <xf numFmtId="0" fontId="5" fillId="0" borderId="24" xfId="1" applyFont="1" applyBorder="1" applyProtection="1"/>
    <xf numFmtId="0" fontId="5" fillId="0" borderId="26" xfId="1" applyFont="1" applyBorder="1" applyProtection="1"/>
    <xf numFmtId="0" fontId="5" fillId="0" borderId="1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>
      <alignment horizontal="center"/>
    </xf>
    <xf numFmtId="0" fontId="5" fillId="0" borderId="14" xfId="1" applyFont="1" applyBorder="1" applyProtection="1"/>
    <xf numFmtId="0" fontId="5" fillId="0" borderId="0" xfId="1" applyFont="1" applyAlignment="1" applyProtection="1">
      <alignment horizontal="center"/>
    </xf>
    <xf numFmtId="164" fontId="3" fillId="5" borderId="0" xfId="1" applyNumberFormat="1" applyFont="1" applyFill="1" applyAlignment="1" applyProtection="1">
      <alignment vertical="center"/>
    </xf>
    <xf numFmtId="0" fontId="10" fillId="0" borderId="0" xfId="0" applyFont="1" applyBorder="1"/>
    <xf numFmtId="10" fontId="5" fillId="3" borderId="19" xfId="1" applyNumberFormat="1" applyFont="1" applyFill="1" applyBorder="1" applyProtection="1"/>
    <xf numFmtId="1" fontId="2" fillId="0" borderId="15" xfId="1" applyNumberFormat="1" applyFont="1" applyFill="1" applyBorder="1" applyAlignment="1" applyProtection="1">
      <alignment horizontal="center"/>
    </xf>
    <xf numFmtId="4" fontId="3" fillId="3" borderId="0" xfId="1" applyNumberFormat="1" applyFont="1" applyFill="1" applyProtection="1"/>
    <xf numFmtId="166" fontId="5" fillId="2" borderId="15" xfId="1" applyNumberFormat="1" applyFont="1" applyFill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alignment horizontal="right"/>
    </xf>
    <xf numFmtId="166" fontId="5" fillId="0" borderId="0" xfId="1" applyNumberFormat="1" applyFont="1" applyBorder="1" applyAlignment="1" applyProtection="1">
      <alignment horizontal="center"/>
    </xf>
    <xf numFmtId="166" fontId="5" fillId="0" borderId="0" xfId="1" applyNumberFormat="1" applyFont="1" applyBorder="1" applyProtection="1"/>
    <xf numFmtId="4" fontId="5" fillId="2" borderId="15" xfId="0" applyNumberFormat="1" applyFont="1" applyFill="1" applyBorder="1" applyProtection="1">
      <protection locked="0"/>
    </xf>
    <xf numFmtId="0" fontId="5" fillId="0" borderId="8" xfId="1" applyFont="1" applyBorder="1" applyAlignment="1">
      <alignment horizontal="center"/>
    </xf>
    <xf numFmtId="4" fontId="7" fillId="2" borderId="15" xfId="1" applyNumberFormat="1" applyFont="1" applyFill="1" applyBorder="1" applyProtection="1">
      <protection locked="0"/>
    </xf>
    <xf numFmtId="0" fontId="5" fillId="0" borderId="8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2" fontId="5" fillId="0" borderId="0" xfId="1" applyNumberFormat="1" applyFont="1" applyFill="1" applyBorder="1" applyProtection="1">
      <protection locked="0"/>
    </xf>
    <xf numFmtId="4" fontId="5" fillId="0" borderId="0" xfId="1" applyNumberFormat="1" applyFont="1" applyAlignment="1" applyProtection="1">
      <alignment horizontal="center"/>
    </xf>
    <xf numFmtId="0" fontId="5" fillId="0" borderId="0" xfId="1" applyFont="1" applyFill="1" applyBorder="1" applyProtection="1"/>
    <xf numFmtId="0" fontId="5" fillId="0" borderId="0" xfId="1" applyFont="1" applyBorder="1" applyProtection="1"/>
    <xf numFmtId="0" fontId="3" fillId="0" borderId="7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right"/>
    </xf>
    <xf numFmtId="0" fontId="5" fillId="0" borderId="0" xfId="1" applyFont="1" applyBorder="1" applyProtection="1"/>
    <xf numFmtId="0" fontId="5" fillId="2" borderId="0" xfId="1" applyFont="1" applyFill="1" applyBorder="1" applyProtection="1">
      <protection locked="0"/>
    </xf>
    <xf numFmtId="0" fontId="5" fillId="2" borderId="22" xfId="1" applyFont="1" applyFill="1" applyBorder="1" applyProtection="1">
      <protection locked="0"/>
    </xf>
    <xf numFmtId="0" fontId="3" fillId="0" borderId="7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left"/>
    </xf>
    <xf numFmtId="0" fontId="3" fillId="2" borderId="8" xfId="1" applyFont="1" applyFill="1" applyBorder="1" applyAlignment="1" applyProtection="1">
      <alignment horizontal="left"/>
      <protection locked="0"/>
    </xf>
    <xf numFmtId="0" fontId="3" fillId="2" borderId="9" xfId="1" applyFont="1" applyFill="1" applyBorder="1" applyAlignment="1" applyProtection="1">
      <alignment horizontal="left"/>
      <protection locked="0"/>
    </xf>
    <xf numFmtId="0" fontId="3" fillId="2" borderId="10" xfId="1" applyFont="1" applyFill="1" applyBorder="1" applyAlignment="1" applyProtection="1">
      <alignment horizontal="left"/>
      <protection locked="0"/>
    </xf>
    <xf numFmtId="0" fontId="5" fillId="0" borderId="7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1" fillId="0" borderId="0" xfId="1" applyFill="1" applyBorder="1" applyProtection="1"/>
    <xf numFmtId="0" fontId="1" fillId="2" borderId="15" xfId="1" applyFont="1" applyFill="1" applyBorder="1" applyAlignment="1" applyProtection="1">
      <alignment horizontal="center"/>
      <protection locked="0"/>
    </xf>
    <xf numFmtId="0" fontId="1" fillId="2" borderId="15" xfId="1" applyFill="1" applyBorder="1" applyProtection="1">
      <protection locked="0"/>
    </xf>
    <xf numFmtId="0" fontId="5" fillId="2" borderId="8" xfId="1" applyFont="1" applyFill="1" applyBorder="1" applyAlignment="1" applyProtection="1">
      <alignment horizontal="center"/>
      <protection locked="0"/>
    </xf>
    <xf numFmtId="0" fontId="5" fillId="2" borderId="10" xfId="1" applyFont="1" applyFill="1" applyBorder="1" applyAlignment="1" applyProtection="1">
      <alignment horizontal="center"/>
      <protection locked="0"/>
    </xf>
    <xf numFmtId="0" fontId="5" fillId="0" borderId="19" xfId="1" applyFont="1" applyBorder="1" applyAlignment="1" applyProtection="1">
      <alignment horizontal="center" vertical="center"/>
    </xf>
    <xf numFmtId="0" fontId="1" fillId="0" borderId="20" xfId="1" applyBorder="1" applyAlignment="1" applyProtection="1">
      <alignment horizontal="center" vertical="center"/>
    </xf>
    <xf numFmtId="0" fontId="1" fillId="0" borderId="21" xfId="1" applyBorder="1" applyAlignment="1" applyProtection="1">
      <alignment horizontal="center" vertical="center"/>
    </xf>
    <xf numFmtId="10" fontId="5" fillId="3" borderId="15" xfId="1" applyNumberFormat="1" applyFont="1" applyFill="1" applyBorder="1" applyAlignment="1" applyProtection="1">
      <alignment horizontal="center"/>
    </xf>
    <xf numFmtId="4" fontId="5" fillId="0" borderId="0" xfId="1" applyNumberFormat="1" applyFont="1" applyAlignment="1" applyProtection="1">
      <alignment horizontal="center"/>
    </xf>
    <xf numFmtId="0" fontId="5" fillId="0" borderId="0" xfId="1" applyFont="1" applyFill="1" applyBorder="1" applyProtection="1"/>
    <xf numFmtId="0" fontId="5" fillId="0" borderId="22" xfId="1" applyFont="1" applyFill="1" applyBorder="1" applyProtection="1"/>
    <xf numFmtId="0" fontId="5" fillId="0" borderId="0" xfId="1" applyFont="1" applyBorder="1" applyProtection="1"/>
    <xf numFmtId="0" fontId="5" fillId="0" borderId="22" xfId="1" applyFont="1" applyBorder="1" applyProtection="1"/>
  </cellXfs>
  <cellStyles count="2">
    <cellStyle name="Standard" xfId="0" builtinId="0"/>
    <cellStyle name="Standard 2" xfId="1" xr:uid="{CC029037-53DA-440B-98E1-A2041B9739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0D7C9-1624-4CE0-B415-157012A80317}">
  <sheetPr>
    <pageSetUpPr fitToPage="1"/>
  </sheetPr>
  <dimension ref="A1:Y96"/>
  <sheetViews>
    <sheetView tabSelected="1"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51" t="s">
        <v>2</v>
      </c>
      <c r="B3" s="152"/>
      <c r="C3" s="153"/>
      <c r="D3" s="154"/>
      <c r="E3" s="154"/>
      <c r="F3" s="155"/>
      <c r="G3" s="11" t="s">
        <v>3</v>
      </c>
      <c r="H3" s="153"/>
      <c r="I3" s="154"/>
      <c r="J3" s="154"/>
      <c r="K3" s="154"/>
      <c r="L3" s="154"/>
      <c r="M3" s="155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5"/>
      <c r="B4" s="146"/>
      <c r="C4" s="16"/>
      <c r="D4" s="16"/>
      <c r="E4" s="11"/>
      <c r="F4" s="146"/>
      <c r="G4" s="146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5" t="s">
        <v>4</v>
      </c>
      <c r="B5" s="146"/>
      <c r="C5" s="16"/>
      <c r="D5" s="153"/>
      <c r="E5" s="154"/>
      <c r="F5" s="154"/>
      <c r="G5" s="154"/>
      <c r="H5" s="154"/>
      <c r="I5" s="154"/>
      <c r="J5" s="154"/>
      <c r="K5" s="154"/>
      <c r="L5" s="154"/>
      <c r="M5" s="155"/>
      <c r="N5" s="12"/>
      <c r="S5" s="18"/>
      <c r="T5" s="18"/>
    </row>
    <row r="6" spans="1:25" s="13" customFormat="1" ht="5.25" customHeight="1" x14ac:dyDescent="0.2">
      <c r="A6" s="145"/>
      <c r="B6" s="146"/>
      <c r="C6" s="16"/>
      <c r="D6" s="16"/>
      <c r="E6" s="11"/>
      <c r="F6" s="146"/>
      <c r="G6" s="146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5" t="s">
        <v>5</v>
      </c>
      <c r="B7" s="146"/>
      <c r="C7" s="16"/>
      <c r="D7" s="153"/>
      <c r="E7" s="154"/>
      <c r="F7" s="154"/>
      <c r="G7" s="154"/>
      <c r="H7" s="154"/>
      <c r="I7" s="154"/>
      <c r="J7" s="154"/>
      <c r="K7" s="154"/>
      <c r="L7" s="154"/>
      <c r="M7" s="155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44"/>
      <c r="C12" s="144"/>
      <c r="D12" s="144"/>
      <c r="E12" s="158" t="s">
        <v>9</v>
      </c>
      <c r="F12" s="158"/>
      <c r="G12" s="158"/>
      <c r="H12" s="144"/>
      <c r="I12" s="159"/>
      <c r="J12" s="159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44" t="s">
        <v>11</v>
      </c>
      <c r="C16" s="26"/>
      <c r="D16" s="26"/>
      <c r="E16" s="26"/>
      <c r="F16" s="45"/>
      <c r="G16" s="26"/>
      <c r="H16" s="144"/>
      <c r="I16" s="159"/>
      <c r="J16" s="159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44"/>
      <c r="C17" s="144"/>
      <c r="D17" s="144"/>
      <c r="E17" s="144"/>
      <c r="F17" s="48"/>
      <c r="G17" s="144"/>
      <c r="H17" s="144"/>
      <c r="I17" s="144"/>
      <c r="J17" s="144"/>
      <c r="K17" s="144"/>
      <c r="L17" s="144"/>
      <c r="M17" s="144"/>
      <c r="N17" s="37"/>
      <c r="S17" s="39"/>
      <c r="T17" s="39"/>
    </row>
    <row r="18" spans="1:20" s="5" customFormat="1" ht="15" customHeight="1" x14ac:dyDescent="0.2">
      <c r="A18" s="44"/>
      <c r="B18" s="144" t="s">
        <v>12</v>
      </c>
      <c r="C18" s="26"/>
      <c r="D18" s="26"/>
      <c r="E18" s="160"/>
      <c r="F18" s="160"/>
      <c r="G18" s="160"/>
      <c r="H18" s="160"/>
      <c r="I18" s="160"/>
      <c r="J18" s="160"/>
      <c r="K18" s="160"/>
      <c r="L18" s="160"/>
      <c r="M18" s="160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44" t="s">
        <v>15</v>
      </c>
      <c r="D23" s="144"/>
      <c r="E23" s="57"/>
      <c r="F23" s="48"/>
      <c r="G23" s="144" t="s">
        <v>16</v>
      </c>
      <c r="H23" s="144"/>
      <c r="I23" s="144"/>
      <c r="J23" s="144"/>
      <c r="K23" s="58" t="s">
        <v>17</v>
      </c>
      <c r="L23" s="161"/>
      <c r="M23" s="162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44" t="s">
        <v>18</v>
      </c>
      <c r="D25" s="144"/>
      <c r="E25" s="57"/>
      <c r="F25" s="48"/>
      <c r="G25" s="144" t="s">
        <v>19</v>
      </c>
      <c r="H25" s="144"/>
      <c r="I25" s="144"/>
      <c r="J25" s="144"/>
      <c r="K25" s="144"/>
      <c r="L25" s="144"/>
      <c r="M25" s="144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40</v>
      </c>
      <c r="F29" s="144" t="s">
        <v>75</v>
      </c>
      <c r="G29" s="101"/>
      <c r="H29" s="101"/>
      <c r="I29" s="75"/>
      <c r="J29" s="132"/>
      <c r="L29" s="144"/>
      <c r="M29" s="144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7" t="s">
        <v>22</v>
      </c>
      <c r="E34" s="61"/>
      <c r="F34" s="62"/>
      <c r="G34" s="61"/>
      <c r="H34" s="26"/>
      <c r="I34" s="61"/>
      <c r="J34" s="26"/>
      <c r="K34" s="61"/>
      <c r="L34" s="26"/>
      <c r="M34" s="163" t="s">
        <v>23</v>
      </c>
      <c r="N34" s="46"/>
      <c r="S34" s="6"/>
      <c r="T34" s="6"/>
    </row>
    <row r="35" spans="1:21" s="38" customFormat="1" ht="11.25" x14ac:dyDescent="0.2">
      <c r="A35" s="34"/>
      <c r="B35" s="144" t="s">
        <v>9</v>
      </c>
      <c r="C35" s="144"/>
      <c r="D35" s="144"/>
      <c r="E35" s="59"/>
      <c r="F35" s="48"/>
      <c r="G35" s="63"/>
      <c r="H35" s="144"/>
      <c r="I35" s="63"/>
      <c r="J35" s="144"/>
      <c r="K35" s="63"/>
      <c r="L35" s="144"/>
      <c r="M35" s="164"/>
      <c r="N35" s="37"/>
      <c r="S35" s="39"/>
      <c r="T35" s="39"/>
    </row>
    <row r="36" spans="1:21" s="38" customFormat="1" ht="11.25" x14ac:dyDescent="0.2">
      <c r="A36" s="34"/>
      <c r="B36" s="144" t="s">
        <v>24</v>
      </c>
      <c r="C36" s="144"/>
      <c r="D36" s="144"/>
      <c r="E36" s="59"/>
      <c r="F36" s="48"/>
      <c r="G36" s="63"/>
      <c r="H36" s="144"/>
      <c r="I36" s="63"/>
      <c r="J36" s="144"/>
      <c r="K36" s="63"/>
      <c r="L36" s="144"/>
      <c r="M36" s="165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44"/>
      <c r="C38" s="144"/>
      <c r="D38" s="144"/>
      <c r="E38" s="144"/>
      <c r="F38" s="48"/>
      <c r="G38" s="144"/>
      <c r="H38" s="144"/>
      <c r="I38" s="144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44"/>
      <c r="C40" s="144"/>
      <c r="D40" s="144"/>
      <c r="E40" s="144"/>
      <c r="F40" s="48"/>
      <c r="G40" s="144"/>
      <c r="H40" s="144"/>
      <c r="I40" s="144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44" t="s">
        <v>79</v>
      </c>
      <c r="C41" s="144"/>
      <c r="D41" s="144"/>
      <c r="E41" s="131">
        <v>40</v>
      </c>
      <c r="F41" s="133"/>
      <c r="G41" s="131"/>
      <c r="H41" s="134"/>
      <c r="I41" s="131"/>
      <c r="J41" s="134"/>
      <c r="K41" s="131"/>
      <c r="L41" s="148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44" t="s">
        <v>80</v>
      </c>
      <c r="C42" s="144"/>
      <c r="D42" s="144"/>
      <c r="E42" s="131">
        <v>40</v>
      </c>
      <c r="F42" s="133"/>
      <c r="G42" s="131"/>
      <c r="H42" s="134"/>
      <c r="I42" s="131"/>
      <c r="J42" s="134"/>
      <c r="K42" s="131"/>
      <c r="L42" s="148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56" t="s">
        <v>77</v>
      </c>
      <c r="B43" s="157"/>
      <c r="C43" s="144" t="s">
        <v>74</v>
      </c>
      <c r="D43" s="144"/>
      <c r="E43" s="128">
        <f>E42/E29</f>
        <v>1</v>
      </c>
      <c r="F43" s="48"/>
      <c r="G43" s="128">
        <f>G42/E29</f>
        <v>0</v>
      </c>
      <c r="H43" s="144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56" t="s">
        <v>77</v>
      </c>
      <c r="B44" s="157"/>
      <c r="C44" s="144" t="s">
        <v>74</v>
      </c>
      <c r="D44" s="144"/>
      <c r="E44" s="166">
        <f>(E42*E74+G42*G74+I42*I74+K42*K74)/12/E29</f>
        <v>1</v>
      </c>
      <c r="F44" s="166"/>
      <c r="G44" s="166"/>
      <c r="H44" s="166"/>
      <c r="I44" s="166"/>
      <c r="J44" s="166"/>
      <c r="K44" s="166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44"/>
      <c r="C45" s="144"/>
      <c r="D45" s="144"/>
      <c r="E45" s="144"/>
      <c r="F45" s="48"/>
      <c r="G45" s="144"/>
      <c r="H45" s="144"/>
      <c r="I45" s="144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44"/>
      <c r="F46" s="48"/>
      <c r="G46" s="144"/>
      <c r="H46" s="144"/>
      <c r="I46" s="144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44"/>
      <c r="C47" s="144"/>
      <c r="D47" s="144"/>
      <c r="E47" s="144"/>
      <c r="F47" s="48"/>
      <c r="G47" s="144"/>
      <c r="H47" s="144"/>
      <c r="I47" s="144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44" t="s">
        <v>25</v>
      </c>
      <c r="C48" s="144"/>
      <c r="D48" s="144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49" t="s">
        <v>27</v>
      </c>
      <c r="C49" s="149"/>
      <c r="D49" s="150"/>
      <c r="E49" s="71"/>
      <c r="F49" s="136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67" t="s">
        <v>28</v>
      </c>
      <c r="T49" s="167"/>
      <c r="U49" s="38" t="s">
        <v>29</v>
      </c>
    </row>
    <row r="50" spans="1:21" x14ac:dyDescent="0.25">
      <c r="A50" s="34"/>
      <c r="B50" s="149" t="s">
        <v>30</v>
      </c>
      <c r="C50" s="149"/>
      <c r="D50" s="150"/>
      <c r="E50" s="71"/>
      <c r="F50" s="136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42"/>
      <c r="T50" s="142"/>
      <c r="U50" s="38"/>
    </row>
    <row r="51" spans="1:21" x14ac:dyDescent="0.25">
      <c r="A51" s="34"/>
      <c r="B51" s="149" t="s">
        <v>30</v>
      </c>
      <c r="C51" s="149"/>
      <c r="D51" s="150"/>
      <c r="E51" s="137"/>
      <c r="F51" s="72" t="s">
        <v>26</v>
      </c>
      <c r="G51" s="137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44"/>
      <c r="C54" s="144"/>
      <c r="D54" s="144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44"/>
      <c r="C56" s="144"/>
      <c r="D56" s="144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44" t="s">
        <v>38</v>
      </c>
      <c r="C57" s="144"/>
      <c r="D57" s="144"/>
      <c r="E57" s="89">
        <f>IF(E42=0,0,IF(E48/E42*E41&gt;S60,(S60/E41*E42+E49+E51)*M57,E53*M57))</f>
        <v>0</v>
      </c>
      <c r="F57" s="138" t="s">
        <v>26</v>
      </c>
      <c r="G57" s="89">
        <f>IF(G42=0,0,IF(G48/G42*G41&gt;S60,(S60/G41*G42+G49+G51)*M57,G53*M57))</f>
        <v>0</v>
      </c>
      <c r="H57" s="139" t="s">
        <v>26</v>
      </c>
      <c r="I57" s="89">
        <f>IF(I42=0,0,IF(I48/I42*I41&gt;S60,(S60/I41*I42+I49+I51)*M57,I53*M57))</f>
        <v>0</v>
      </c>
      <c r="J57" s="140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44" t="s">
        <v>40</v>
      </c>
      <c r="C58" s="144"/>
      <c r="D58" s="144"/>
      <c r="E58" s="89">
        <f>IF(E42=0,0,IF(E48/E42*E41&gt;U60,(U60/E41*E42+E49+E51)*M58,E53*M58))</f>
        <v>0</v>
      </c>
      <c r="F58" s="138" t="s">
        <v>26</v>
      </c>
      <c r="G58" s="89">
        <f>IF(G42=0,0,IF(G48/G42*G41&gt;U60,(U60/G41*G42+G49+G51)*M58,G53*M58))</f>
        <v>0</v>
      </c>
      <c r="H58" s="139" t="s">
        <v>26</v>
      </c>
      <c r="I58" s="89">
        <f>IF(I42=0,0,IF(I48/I42*I41&gt;U60,(U60/I41*I42+I49+I51)*M58,I53*M58))</f>
        <v>0</v>
      </c>
      <c r="J58" s="140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44" t="s">
        <v>42</v>
      </c>
      <c r="C59" s="144"/>
      <c r="D59" s="144"/>
      <c r="E59" s="89">
        <f>IF(E42=0,0,IF(E48/E42*E41&gt;U60,(U60/E41*E42+E49+E51)*M59,E53*M59))</f>
        <v>0</v>
      </c>
      <c r="F59" s="138" t="s">
        <v>26</v>
      </c>
      <c r="G59" s="89">
        <f>IF(G42=0,0,IF(G48/G42*G41&gt;U60,(U60/G41*G42+G49+G51)*M59,G53*M59))</f>
        <v>0</v>
      </c>
      <c r="H59" s="139" t="s">
        <v>26</v>
      </c>
      <c r="I59" s="89">
        <f>IF(I42=0,0,IF(I48/I42*I41&gt;U60,(U60/I41*I42+I49+I51)*M59,I53*M59))</f>
        <v>0</v>
      </c>
      <c r="J59" s="140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44" t="s">
        <v>44</v>
      </c>
      <c r="C60" s="144"/>
      <c r="D60" s="144"/>
      <c r="E60" s="89">
        <f>IF(E42=0,0,IF(E48/E42*E41&gt;S60,(S60/E41*E42+E49+E51)*M60,E53*M60))</f>
        <v>0</v>
      </c>
      <c r="F60" s="138" t="s">
        <v>26</v>
      </c>
      <c r="G60" s="89">
        <f>IF(G42=0,0,IF(G48/G42*G41&gt;S60,(S60/G41*G42+G49+G51)*M60,G53*M60))</f>
        <v>0</v>
      </c>
      <c r="H60" s="139" t="s">
        <v>26</v>
      </c>
      <c r="I60" s="89">
        <f>IF(I42=0,0,IF(I48/I42*I41&gt;S60,(S60/I41*I42+I49+I51)*M60,I53*M60))</f>
        <v>0</v>
      </c>
      <c r="J60" s="140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43" t="s">
        <v>46</v>
      </c>
      <c r="C61" s="144"/>
      <c r="D61" s="144"/>
      <c r="E61" s="89">
        <f>IF(E42=0,0,IF(E48/E42*E41&gt;S60,(S60/E41*E42+E49+E51)*M61,E53*M61))</f>
        <v>0</v>
      </c>
      <c r="F61" s="138" t="s">
        <v>26</v>
      </c>
      <c r="G61" s="89">
        <f>IF(G42=0,0,IF(G48/G42*G41&gt;S60,(S60/G41*G42+G49+G51)*M61,G53*M61))</f>
        <v>0</v>
      </c>
      <c r="H61" s="139" t="s">
        <v>26</v>
      </c>
      <c r="I61" s="89">
        <f>IF(I42=0,0,IF(I48/I42*I41&gt;S60,(S60/I41*I42+I49+I51)*M61,I53*M61))</f>
        <v>0</v>
      </c>
      <c r="J61" s="140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43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43"/>
      <c r="N63" s="37"/>
      <c r="S63" s="39"/>
      <c r="T63" s="39"/>
    </row>
    <row r="64" spans="1:21" s="38" customFormat="1" ht="15" customHeight="1" x14ac:dyDescent="0.2">
      <c r="A64" s="34"/>
      <c r="B64" s="144" t="s">
        <v>48</v>
      </c>
      <c r="C64" s="144"/>
      <c r="D64" s="144"/>
      <c r="E64" s="89">
        <f>(E52-E51)*M64</f>
        <v>0</v>
      </c>
      <c r="F64" s="138" t="s">
        <v>26</v>
      </c>
      <c r="G64" s="89">
        <f>(G52-G51)*M64</f>
        <v>0</v>
      </c>
      <c r="H64" s="139" t="s">
        <v>26</v>
      </c>
      <c r="I64" s="89">
        <f>(I52-I51)*M64</f>
        <v>0</v>
      </c>
      <c r="J64" s="140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49"/>
      <c r="C65" s="149"/>
      <c r="D65" s="150"/>
      <c r="E65" s="89">
        <f>$E$53*M65</f>
        <v>0</v>
      </c>
      <c r="F65" s="138" t="s">
        <v>26</v>
      </c>
      <c r="G65" s="89">
        <f>$G$53*M65</f>
        <v>0</v>
      </c>
      <c r="H65" s="139" t="s">
        <v>26</v>
      </c>
      <c r="I65" s="89">
        <f>$I$53*M65</f>
        <v>0</v>
      </c>
      <c r="J65" s="140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43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43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44"/>
      <c r="D68" s="144"/>
      <c r="E68" s="89">
        <f>$E$53*M68</f>
        <v>0</v>
      </c>
      <c r="F68" s="138" t="s">
        <v>26</v>
      </c>
      <c r="G68" s="89">
        <f>$G$53*M68</f>
        <v>0</v>
      </c>
      <c r="H68" s="139" t="s">
        <v>26</v>
      </c>
      <c r="I68" s="89">
        <f>$I$53*M68</f>
        <v>0</v>
      </c>
      <c r="J68" s="140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44" t="s">
        <v>51</v>
      </c>
      <c r="C69" s="144"/>
      <c r="D69" s="144"/>
      <c r="E69" s="89">
        <f>$E$53*M69</f>
        <v>0</v>
      </c>
      <c r="F69" s="138" t="s">
        <v>26</v>
      </c>
      <c r="G69" s="89">
        <f>$G$53*M69</f>
        <v>0</v>
      </c>
      <c r="H69" s="139" t="s">
        <v>26</v>
      </c>
      <c r="I69" s="89">
        <f>$I$53*M69</f>
        <v>0</v>
      </c>
      <c r="J69" s="140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44" t="s">
        <v>52</v>
      </c>
      <c r="C70" s="144"/>
      <c r="D70" s="144"/>
      <c r="E70" s="89">
        <f>$E$53*M70</f>
        <v>0</v>
      </c>
      <c r="F70" s="138" t="s">
        <v>26</v>
      </c>
      <c r="G70" s="89">
        <f>$G$53*M70</f>
        <v>0</v>
      </c>
      <c r="H70" s="139" t="s">
        <v>26</v>
      </c>
      <c r="I70" s="89">
        <f>$I$53*M70</f>
        <v>0</v>
      </c>
      <c r="J70" s="140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43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44"/>
      <c r="D73" s="144"/>
      <c r="E73" s="94"/>
      <c r="F73" s="83"/>
      <c r="G73" s="102"/>
      <c r="H73" s="85"/>
      <c r="I73" s="102"/>
      <c r="J73" s="103"/>
      <c r="K73" s="102"/>
      <c r="L73" s="103"/>
      <c r="M73" s="144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44" t="s">
        <v>55</v>
      </c>
      <c r="C74" s="144"/>
      <c r="D74" s="144"/>
      <c r="E74" s="105">
        <v>12</v>
      </c>
      <c r="F74" s="83"/>
      <c r="G74" s="105"/>
      <c r="H74" s="85"/>
      <c r="I74" s="105"/>
      <c r="J74" s="106"/>
      <c r="K74" s="105"/>
      <c r="L74" s="106"/>
      <c r="M74" s="144"/>
      <c r="N74" s="37"/>
      <c r="S74" s="39"/>
      <c r="T74" s="39"/>
    </row>
    <row r="75" spans="1:21" s="38" customFormat="1" ht="15" customHeight="1" x14ac:dyDescent="0.2">
      <c r="A75" s="34"/>
      <c r="B75" s="144" t="s">
        <v>56</v>
      </c>
      <c r="C75" s="144"/>
      <c r="D75" s="144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44"/>
      <c r="N75" s="37"/>
      <c r="S75" s="39"/>
      <c r="T75" s="39"/>
    </row>
    <row r="76" spans="1:21" s="38" customFormat="1" ht="5.25" customHeight="1" x14ac:dyDescent="0.2">
      <c r="A76" s="34"/>
      <c r="B76" s="144"/>
      <c r="C76" s="144"/>
      <c r="D76" s="144"/>
      <c r="E76" s="107"/>
      <c r="F76" s="48"/>
      <c r="G76" s="144"/>
      <c r="H76" s="144"/>
      <c r="I76" s="144"/>
      <c r="J76" s="144"/>
      <c r="K76" s="144"/>
      <c r="L76" s="144"/>
      <c r="M76" s="144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70" t="s">
        <v>59</v>
      </c>
      <c r="C78" s="170"/>
      <c r="D78" s="171"/>
      <c r="E78" s="135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70" t="s">
        <v>60</v>
      </c>
      <c r="C79" s="170"/>
      <c r="D79" s="171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70" t="s">
        <v>61</v>
      </c>
      <c r="C80" s="170"/>
      <c r="D80" s="171"/>
      <c r="E80" s="93">
        <f>$E$78*M80</f>
        <v>0</v>
      </c>
      <c r="F80" s="90" t="s">
        <v>26</v>
      </c>
      <c r="G80" s="109"/>
      <c r="H80" s="144"/>
      <c r="I80" s="144"/>
      <c r="J80" s="144"/>
      <c r="K80" s="144"/>
      <c r="L80" s="144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70" t="s">
        <v>62</v>
      </c>
      <c r="C81" s="170"/>
      <c r="D81" s="171"/>
      <c r="E81" s="93">
        <f>$E$78*M81</f>
        <v>0</v>
      </c>
      <c r="F81" s="90" t="s">
        <v>26</v>
      </c>
      <c r="G81" s="144"/>
      <c r="H81" s="144"/>
      <c r="I81" s="144"/>
      <c r="J81" s="144"/>
      <c r="K81" s="144"/>
      <c r="L81" s="144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70"/>
      <c r="C82" s="170"/>
      <c r="D82" s="171"/>
      <c r="E82" s="110">
        <f>$E$78*M82</f>
        <v>0</v>
      </c>
      <c r="F82" s="90" t="s">
        <v>26</v>
      </c>
      <c r="G82" s="144"/>
      <c r="H82" s="144"/>
      <c r="I82" s="144"/>
      <c r="J82" s="144"/>
      <c r="K82" s="144"/>
      <c r="L82" s="144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70"/>
      <c r="C83" s="170"/>
      <c r="D83" s="171"/>
      <c r="E83" s="110">
        <f>$E$78*M83</f>
        <v>0</v>
      </c>
      <c r="F83" s="90" t="s">
        <v>26</v>
      </c>
      <c r="G83" s="144"/>
      <c r="H83" s="144"/>
      <c r="I83" s="144"/>
      <c r="J83" s="144"/>
      <c r="K83" s="144"/>
      <c r="L83" s="144"/>
      <c r="M83" s="111"/>
      <c r="N83" s="37"/>
      <c r="S83" s="39"/>
      <c r="T83" s="39"/>
    </row>
    <row r="84" spans="1:21" s="38" customFormat="1" ht="12.75" customHeight="1" x14ac:dyDescent="0.2">
      <c r="A84" s="34"/>
      <c r="B84" s="170" t="s">
        <v>63</v>
      </c>
      <c r="C84" s="170"/>
      <c r="D84" s="171"/>
      <c r="E84" s="93">
        <f>(E53*E74+G53*G74+I53*I74+K53*K74+E78)*H84*J84/1000</f>
        <v>0</v>
      </c>
      <c r="F84" s="90" t="s">
        <v>26</v>
      </c>
      <c r="G84" s="144" t="s">
        <v>64</v>
      </c>
      <c r="H84" s="112"/>
      <c r="I84" s="144" t="s">
        <v>65</v>
      </c>
      <c r="J84" s="112"/>
      <c r="K84" s="144"/>
      <c r="L84" s="144"/>
      <c r="M84" s="113"/>
      <c r="N84" s="37"/>
      <c r="S84" s="39"/>
      <c r="T84" s="39"/>
    </row>
    <row r="85" spans="1:21" s="38" customFormat="1" ht="12.75" customHeight="1" x14ac:dyDescent="0.2">
      <c r="A85" s="34"/>
      <c r="B85" s="168" t="s">
        <v>66</v>
      </c>
      <c r="C85" s="168"/>
      <c r="D85" s="169"/>
      <c r="E85" s="93">
        <f>(E53*E74+G53*G74+I53*I74+K53*K74+E78)*J85/1000</f>
        <v>0</v>
      </c>
      <c r="F85" s="90" t="s">
        <v>26</v>
      </c>
      <c r="G85" s="144"/>
      <c r="H85" s="144"/>
      <c r="I85" s="144" t="s">
        <v>65</v>
      </c>
      <c r="J85" s="112"/>
      <c r="K85" s="144"/>
      <c r="L85" s="144"/>
      <c r="M85" s="113"/>
      <c r="N85" s="37"/>
      <c r="S85" s="39"/>
      <c r="T85" s="39"/>
    </row>
    <row r="86" spans="1:21" s="38" customFormat="1" ht="12.75" customHeight="1" x14ac:dyDescent="0.2">
      <c r="A86" s="34"/>
      <c r="B86" s="149"/>
      <c r="C86" s="149"/>
      <c r="D86" s="150"/>
      <c r="E86" s="71"/>
      <c r="F86" s="90" t="s">
        <v>26</v>
      </c>
      <c r="G86" s="144"/>
      <c r="H86" s="144"/>
      <c r="I86" s="144"/>
      <c r="J86" s="141"/>
      <c r="K86" s="144"/>
      <c r="L86" s="144"/>
      <c r="M86" s="113"/>
      <c r="N86" s="37"/>
      <c r="S86" s="39"/>
      <c r="T86" s="39"/>
    </row>
    <row r="87" spans="1:21" s="38" customFormat="1" ht="12.75" customHeight="1" x14ac:dyDescent="0.2">
      <c r="A87" s="34"/>
      <c r="B87" s="149"/>
      <c r="C87" s="149"/>
      <c r="D87" s="150"/>
      <c r="E87" s="71"/>
      <c r="F87" s="90" t="s">
        <v>26</v>
      </c>
      <c r="G87" s="144"/>
      <c r="H87" s="144"/>
      <c r="I87" s="144"/>
      <c r="J87" s="114"/>
      <c r="K87" s="144"/>
      <c r="L87" s="144"/>
      <c r="M87" s="113"/>
      <c r="N87" s="37"/>
      <c r="S87" s="39"/>
      <c r="T87" s="39"/>
    </row>
    <row r="88" spans="1:21" s="144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44"/>
      <c r="D89" s="144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44"/>
      <c r="S89" s="107"/>
      <c r="T89" s="107"/>
      <c r="U89" s="144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S49:T49"/>
    <mergeCell ref="B51:D51"/>
    <mergeCell ref="B85:D85"/>
    <mergeCell ref="B86:D86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  <mergeCell ref="B65:D65"/>
    <mergeCell ref="B87:D87"/>
    <mergeCell ref="A3:B3"/>
    <mergeCell ref="C3:F3"/>
    <mergeCell ref="H3:M3"/>
    <mergeCell ref="D5:M5"/>
    <mergeCell ref="D7:M7"/>
    <mergeCell ref="A43:B43"/>
    <mergeCell ref="E12:G12"/>
    <mergeCell ref="I12:J12"/>
    <mergeCell ref="I16:J16"/>
    <mergeCell ref="E18:M18"/>
    <mergeCell ref="L23:M23"/>
    <mergeCell ref="M34:M36"/>
    <mergeCell ref="A44:B44"/>
    <mergeCell ref="E44:K44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0FB5A-C084-4501-9D7F-5C5C38C9384C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51" t="s">
        <v>2</v>
      </c>
      <c r="B3" s="152"/>
      <c r="C3" s="153"/>
      <c r="D3" s="154"/>
      <c r="E3" s="154"/>
      <c r="F3" s="155"/>
      <c r="G3" s="11" t="s">
        <v>3</v>
      </c>
      <c r="H3" s="153"/>
      <c r="I3" s="154"/>
      <c r="J3" s="154"/>
      <c r="K3" s="154"/>
      <c r="L3" s="154"/>
      <c r="M3" s="155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5"/>
      <c r="B4" s="146"/>
      <c r="C4" s="16"/>
      <c r="D4" s="16"/>
      <c r="E4" s="11"/>
      <c r="F4" s="146"/>
      <c r="G4" s="146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5" t="s">
        <v>4</v>
      </c>
      <c r="B5" s="146"/>
      <c r="C5" s="16"/>
      <c r="D5" s="153"/>
      <c r="E5" s="154"/>
      <c r="F5" s="154"/>
      <c r="G5" s="154"/>
      <c r="H5" s="154"/>
      <c r="I5" s="154"/>
      <c r="J5" s="154"/>
      <c r="K5" s="154"/>
      <c r="L5" s="154"/>
      <c r="M5" s="155"/>
      <c r="N5" s="12"/>
      <c r="S5" s="18"/>
      <c r="T5" s="18"/>
    </row>
    <row r="6" spans="1:25" s="13" customFormat="1" ht="5.25" customHeight="1" x14ac:dyDescent="0.2">
      <c r="A6" s="145"/>
      <c r="B6" s="146"/>
      <c r="C6" s="16"/>
      <c r="D6" s="16"/>
      <c r="E6" s="11"/>
      <c r="F6" s="146"/>
      <c r="G6" s="146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5" t="s">
        <v>5</v>
      </c>
      <c r="B7" s="146"/>
      <c r="C7" s="16"/>
      <c r="D7" s="153"/>
      <c r="E7" s="154"/>
      <c r="F7" s="154"/>
      <c r="G7" s="154"/>
      <c r="H7" s="154"/>
      <c r="I7" s="154"/>
      <c r="J7" s="154"/>
      <c r="K7" s="154"/>
      <c r="L7" s="154"/>
      <c r="M7" s="155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44"/>
      <c r="C12" s="144"/>
      <c r="D12" s="144"/>
      <c r="E12" s="158" t="s">
        <v>9</v>
      </c>
      <c r="F12" s="158"/>
      <c r="G12" s="158"/>
      <c r="H12" s="144"/>
      <c r="I12" s="159"/>
      <c r="J12" s="159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44" t="s">
        <v>11</v>
      </c>
      <c r="C16" s="26"/>
      <c r="D16" s="26"/>
      <c r="E16" s="26"/>
      <c r="F16" s="45"/>
      <c r="G16" s="26"/>
      <c r="H16" s="144"/>
      <c r="I16" s="159"/>
      <c r="J16" s="159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44"/>
      <c r="C17" s="144"/>
      <c r="D17" s="144"/>
      <c r="E17" s="144"/>
      <c r="F17" s="48"/>
      <c r="G17" s="144"/>
      <c r="H17" s="144"/>
      <c r="I17" s="144"/>
      <c r="J17" s="144"/>
      <c r="K17" s="144"/>
      <c r="L17" s="144"/>
      <c r="M17" s="144"/>
      <c r="N17" s="37"/>
      <c r="S17" s="39"/>
      <c r="T17" s="39"/>
    </row>
    <row r="18" spans="1:20" s="5" customFormat="1" ht="15" customHeight="1" x14ac:dyDescent="0.2">
      <c r="A18" s="44"/>
      <c r="B18" s="144" t="s">
        <v>12</v>
      </c>
      <c r="C18" s="26"/>
      <c r="D18" s="26"/>
      <c r="E18" s="160"/>
      <c r="F18" s="160"/>
      <c r="G18" s="160"/>
      <c r="H18" s="160"/>
      <c r="I18" s="160"/>
      <c r="J18" s="160"/>
      <c r="K18" s="160"/>
      <c r="L18" s="160"/>
      <c r="M18" s="160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44" t="s">
        <v>15</v>
      </c>
      <c r="D23" s="144"/>
      <c r="E23" s="57"/>
      <c r="F23" s="48"/>
      <c r="G23" s="144" t="s">
        <v>16</v>
      </c>
      <c r="H23" s="144"/>
      <c r="I23" s="144"/>
      <c r="J23" s="144"/>
      <c r="K23" s="58" t="s">
        <v>17</v>
      </c>
      <c r="L23" s="161"/>
      <c r="M23" s="162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44" t="s">
        <v>18</v>
      </c>
      <c r="D25" s="144"/>
      <c r="E25" s="57"/>
      <c r="F25" s="48"/>
      <c r="G25" s="144" t="s">
        <v>19</v>
      </c>
      <c r="H25" s="144"/>
      <c r="I25" s="144"/>
      <c r="J25" s="144"/>
      <c r="K25" s="144"/>
      <c r="L25" s="144"/>
      <c r="M25" s="144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40</v>
      </c>
      <c r="F29" s="144" t="s">
        <v>75</v>
      </c>
      <c r="G29" s="101"/>
      <c r="H29" s="101"/>
      <c r="I29" s="75"/>
      <c r="J29" s="132"/>
      <c r="L29" s="144"/>
      <c r="M29" s="144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7" t="s">
        <v>22</v>
      </c>
      <c r="E34" s="61"/>
      <c r="F34" s="62"/>
      <c r="G34" s="61"/>
      <c r="H34" s="26"/>
      <c r="I34" s="61"/>
      <c r="J34" s="26"/>
      <c r="K34" s="61"/>
      <c r="L34" s="26"/>
      <c r="M34" s="163" t="s">
        <v>23</v>
      </c>
      <c r="N34" s="46"/>
      <c r="S34" s="6"/>
      <c r="T34" s="6"/>
    </row>
    <row r="35" spans="1:21" s="38" customFormat="1" ht="11.25" x14ac:dyDescent="0.2">
      <c r="A35" s="34"/>
      <c r="B35" s="144" t="s">
        <v>9</v>
      </c>
      <c r="C35" s="144"/>
      <c r="D35" s="144"/>
      <c r="E35" s="59"/>
      <c r="F35" s="48"/>
      <c r="G35" s="63"/>
      <c r="H35" s="144"/>
      <c r="I35" s="63"/>
      <c r="J35" s="144"/>
      <c r="K35" s="63"/>
      <c r="L35" s="144"/>
      <c r="M35" s="164"/>
      <c r="N35" s="37"/>
      <c r="S35" s="39"/>
      <c r="T35" s="39"/>
    </row>
    <row r="36" spans="1:21" s="38" customFormat="1" ht="11.25" x14ac:dyDescent="0.2">
      <c r="A36" s="34"/>
      <c r="B36" s="144" t="s">
        <v>24</v>
      </c>
      <c r="C36" s="144"/>
      <c r="D36" s="144"/>
      <c r="E36" s="59"/>
      <c r="F36" s="48"/>
      <c r="G36" s="63"/>
      <c r="H36" s="144"/>
      <c r="I36" s="63"/>
      <c r="J36" s="144"/>
      <c r="K36" s="63"/>
      <c r="L36" s="144"/>
      <c r="M36" s="165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44"/>
      <c r="C38" s="144"/>
      <c r="D38" s="144"/>
      <c r="E38" s="144"/>
      <c r="F38" s="48"/>
      <c r="G38" s="144"/>
      <c r="H38" s="144"/>
      <c r="I38" s="144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44"/>
      <c r="C40" s="144"/>
      <c r="D40" s="144"/>
      <c r="E40" s="144"/>
      <c r="F40" s="48"/>
      <c r="G40" s="144"/>
      <c r="H40" s="144"/>
      <c r="I40" s="144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44" t="s">
        <v>79</v>
      </c>
      <c r="C41" s="144"/>
      <c r="D41" s="144"/>
      <c r="E41" s="131">
        <v>40</v>
      </c>
      <c r="F41" s="133"/>
      <c r="G41" s="131"/>
      <c r="H41" s="134"/>
      <c r="I41" s="131"/>
      <c r="J41" s="134"/>
      <c r="K41" s="131"/>
      <c r="L41" s="148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44" t="s">
        <v>80</v>
      </c>
      <c r="C42" s="144"/>
      <c r="D42" s="144"/>
      <c r="E42" s="131">
        <v>40</v>
      </c>
      <c r="F42" s="133"/>
      <c r="G42" s="131"/>
      <c r="H42" s="134"/>
      <c r="I42" s="131"/>
      <c r="J42" s="134"/>
      <c r="K42" s="131"/>
      <c r="L42" s="148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56" t="s">
        <v>77</v>
      </c>
      <c r="B43" s="157"/>
      <c r="C43" s="144" t="s">
        <v>74</v>
      </c>
      <c r="D43" s="144"/>
      <c r="E43" s="128">
        <f>E42/E29</f>
        <v>1</v>
      </c>
      <c r="F43" s="48"/>
      <c r="G43" s="128">
        <f>G42/E29</f>
        <v>0</v>
      </c>
      <c r="H43" s="144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56" t="s">
        <v>77</v>
      </c>
      <c r="B44" s="157"/>
      <c r="C44" s="144" t="s">
        <v>74</v>
      </c>
      <c r="D44" s="144"/>
      <c r="E44" s="166">
        <f>(E42*E74+G42*G74+I42*I74+K42*K74)/12/E29</f>
        <v>1</v>
      </c>
      <c r="F44" s="166"/>
      <c r="G44" s="166"/>
      <c r="H44" s="166"/>
      <c r="I44" s="166"/>
      <c r="J44" s="166"/>
      <c r="K44" s="166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44"/>
      <c r="C45" s="144"/>
      <c r="D45" s="144"/>
      <c r="E45" s="144"/>
      <c r="F45" s="48"/>
      <c r="G45" s="144"/>
      <c r="H45" s="144"/>
      <c r="I45" s="144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44"/>
      <c r="F46" s="48"/>
      <c r="G46" s="144"/>
      <c r="H46" s="144"/>
      <c r="I46" s="144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44"/>
      <c r="C47" s="144"/>
      <c r="D47" s="144"/>
      <c r="E47" s="144"/>
      <c r="F47" s="48"/>
      <c r="G47" s="144"/>
      <c r="H47" s="144"/>
      <c r="I47" s="144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44" t="s">
        <v>25</v>
      </c>
      <c r="C48" s="144"/>
      <c r="D48" s="144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49" t="s">
        <v>27</v>
      </c>
      <c r="C49" s="149"/>
      <c r="D49" s="150"/>
      <c r="E49" s="71"/>
      <c r="F49" s="136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67" t="s">
        <v>28</v>
      </c>
      <c r="T49" s="167"/>
      <c r="U49" s="38" t="s">
        <v>29</v>
      </c>
    </row>
    <row r="50" spans="1:21" x14ac:dyDescent="0.25">
      <c r="A50" s="34"/>
      <c r="B50" s="149" t="s">
        <v>30</v>
      </c>
      <c r="C50" s="149"/>
      <c r="D50" s="150"/>
      <c r="E50" s="71"/>
      <c r="F50" s="136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42"/>
      <c r="T50" s="142"/>
      <c r="U50" s="38"/>
    </row>
    <row r="51" spans="1:21" x14ac:dyDescent="0.25">
      <c r="A51" s="34"/>
      <c r="B51" s="149" t="s">
        <v>30</v>
      </c>
      <c r="C51" s="149"/>
      <c r="D51" s="150"/>
      <c r="E51" s="137"/>
      <c r="F51" s="72" t="s">
        <v>26</v>
      </c>
      <c r="G51" s="137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44"/>
      <c r="C54" s="144"/>
      <c r="D54" s="144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44"/>
      <c r="C56" s="144"/>
      <c r="D56" s="144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44" t="s">
        <v>38</v>
      </c>
      <c r="C57" s="144"/>
      <c r="D57" s="144"/>
      <c r="E57" s="89">
        <f>IF(E42=0,0,IF(E48/E42*E41&gt;S60,(S60/E41*E42+E49+E51)*M57,E53*M57))</f>
        <v>0</v>
      </c>
      <c r="F57" s="138" t="s">
        <v>26</v>
      </c>
      <c r="G57" s="89">
        <f>IF(G42=0,0,IF(G48/G42*G41&gt;S60,(S60/G41*G42+G49+G51)*M57,G53*M57))</f>
        <v>0</v>
      </c>
      <c r="H57" s="139" t="s">
        <v>26</v>
      </c>
      <c r="I57" s="89">
        <f>IF(I42=0,0,IF(I48/I42*I41&gt;S60,(S60/I41*I42+I49+I51)*M57,I53*M57))</f>
        <v>0</v>
      </c>
      <c r="J57" s="140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44" t="s">
        <v>40</v>
      </c>
      <c r="C58" s="144"/>
      <c r="D58" s="144"/>
      <c r="E58" s="89">
        <f>IF(E42=0,0,IF(E48/E42*E41&gt;U60,(U60/E41*E42+E49+E51)*M58,E53*M58))</f>
        <v>0</v>
      </c>
      <c r="F58" s="138" t="s">
        <v>26</v>
      </c>
      <c r="G58" s="89">
        <f>IF(G42=0,0,IF(G48/G42*G41&gt;U60,(U60/G41*G42+G49+G51)*M58,G53*M58))</f>
        <v>0</v>
      </c>
      <c r="H58" s="139" t="s">
        <v>26</v>
      </c>
      <c r="I58" s="89">
        <f>IF(I42=0,0,IF(I48/I42*I41&gt;U60,(U60/I41*I42+I49+I51)*M58,I53*M58))</f>
        <v>0</v>
      </c>
      <c r="J58" s="140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44" t="s">
        <v>42</v>
      </c>
      <c r="C59" s="144"/>
      <c r="D59" s="144"/>
      <c r="E59" s="89">
        <f>IF(E42=0,0,IF(E48/E42*E41&gt;U60,(U60/E41*E42+E49+E51)*M59,E53*M59))</f>
        <v>0</v>
      </c>
      <c r="F59" s="138" t="s">
        <v>26</v>
      </c>
      <c r="G59" s="89">
        <f>IF(G42=0,0,IF(G48/G42*G41&gt;U60,(U60/G41*G42+G49+G51)*M59,G53*M59))</f>
        <v>0</v>
      </c>
      <c r="H59" s="139" t="s">
        <v>26</v>
      </c>
      <c r="I59" s="89">
        <f>IF(I42=0,0,IF(I48/I42*I41&gt;U60,(U60/I41*I42+I49+I51)*M59,I53*M59))</f>
        <v>0</v>
      </c>
      <c r="J59" s="140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44" t="s">
        <v>44</v>
      </c>
      <c r="C60" s="144"/>
      <c r="D60" s="144"/>
      <c r="E60" s="89">
        <f>IF(E42=0,0,IF(E48/E42*E41&gt;S60,(S60/E41*E42+E49+E51)*M60,E53*M60))</f>
        <v>0</v>
      </c>
      <c r="F60" s="138" t="s">
        <v>26</v>
      </c>
      <c r="G60" s="89">
        <f>IF(G42=0,0,IF(G48/G42*G41&gt;S60,(S60/G41*G42+G49+G51)*M60,G53*M60))</f>
        <v>0</v>
      </c>
      <c r="H60" s="139" t="s">
        <v>26</v>
      </c>
      <c r="I60" s="89">
        <f>IF(I42=0,0,IF(I48/I42*I41&gt;S60,(S60/I41*I42+I49+I51)*M60,I53*M60))</f>
        <v>0</v>
      </c>
      <c r="J60" s="140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43" t="s">
        <v>46</v>
      </c>
      <c r="C61" s="144"/>
      <c r="D61" s="144"/>
      <c r="E61" s="89">
        <f>IF(E42=0,0,IF(E48/E42*E41&gt;S60,(S60/E41*E42+E49+E51)*M61,E53*M61))</f>
        <v>0</v>
      </c>
      <c r="F61" s="138" t="s">
        <v>26</v>
      </c>
      <c r="G61" s="89">
        <f>IF(G42=0,0,IF(G48/G42*G41&gt;S60,(S60/G41*G42+G49+G51)*M61,G53*M61))</f>
        <v>0</v>
      </c>
      <c r="H61" s="139" t="s">
        <v>26</v>
      </c>
      <c r="I61" s="89">
        <f>IF(I42=0,0,IF(I48/I42*I41&gt;S60,(S60/I41*I42+I49+I51)*M61,I53*M61))</f>
        <v>0</v>
      </c>
      <c r="J61" s="140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43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43"/>
      <c r="N63" s="37"/>
      <c r="S63" s="39"/>
      <c r="T63" s="39"/>
    </row>
    <row r="64" spans="1:21" s="38" customFormat="1" ht="15" customHeight="1" x14ac:dyDescent="0.2">
      <c r="A64" s="34"/>
      <c r="B64" s="144" t="s">
        <v>48</v>
      </c>
      <c r="C64" s="144"/>
      <c r="D64" s="144"/>
      <c r="E64" s="89">
        <f>(E52-E51)*M64</f>
        <v>0</v>
      </c>
      <c r="F64" s="138" t="s">
        <v>26</v>
      </c>
      <c r="G64" s="89">
        <f>(G52-G51)*M64</f>
        <v>0</v>
      </c>
      <c r="H64" s="139" t="s">
        <v>26</v>
      </c>
      <c r="I64" s="89">
        <f>(I52-I51)*M64</f>
        <v>0</v>
      </c>
      <c r="J64" s="140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49"/>
      <c r="C65" s="149"/>
      <c r="D65" s="150"/>
      <c r="E65" s="89">
        <f>$E$53*M65</f>
        <v>0</v>
      </c>
      <c r="F65" s="138" t="s">
        <v>26</v>
      </c>
      <c r="G65" s="89">
        <f>$G$53*M65</f>
        <v>0</v>
      </c>
      <c r="H65" s="139" t="s">
        <v>26</v>
      </c>
      <c r="I65" s="89">
        <f>$I$53*M65</f>
        <v>0</v>
      </c>
      <c r="J65" s="140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43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43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44"/>
      <c r="D68" s="144"/>
      <c r="E68" s="89">
        <f>$E$53*M68</f>
        <v>0</v>
      </c>
      <c r="F68" s="138" t="s">
        <v>26</v>
      </c>
      <c r="G68" s="89">
        <f>$G$53*M68</f>
        <v>0</v>
      </c>
      <c r="H68" s="139" t="s">
        <v>26</v>
      </c>
      <c r="I68" s="89">
        <f>$I$53*M68</f>
        <v>0</v>
      </c>
      <c r="J68" s="140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44" t="s">
        <v>51</v>
      </c>
      <c r="C69" s="144"/>
      <c r="D69" s="144"/>
      <c r="E69" s="89">
        <f>$E$53*M69</f>
        <v>0</v>
      </c>
      <c r="F69" s="138" t="s">
        <v>26</v>
      </c>
      <c r="G69" s="89">
        <f>$G$53*M69</f>
        <v>0</v>
      </c>
      <c r="H69" s="139" t="s">
        <v>26</v>
      </c>
      <c r="I69" s="89">
        <f>$I$53*M69</f>
        <v>0</v>
      </c>
      <c r="J69" s="140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44" t="s">
        <v>52</v>
      </c>
      <c r="C70" s="144"/>
      <c r="D70" s="144"/>
      <c r="E70" s="89">
        <f>$E$53*M70</f>
        <v>0</v>
      </c>
      <c r="F70" s="138" t="s">
        <v>26</v>
      </c>
      <c r="G70" s="89">
        <f>$G$53*M70</f>
        <v>0</v>
      </c>
      <c r="H70" s="139" t="s">
        <v>26</v>
      </c>
      <c r="I70" s="89">
        <f>$I$53*M70</f>
        <v>0</v>
      </c>
      <c r="J70" s="140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43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44"/>
      <c r="D73" s="144"/>
      <c r="E73" s="94"/>
      <c r="F73" s="83"/>
      <c r="G73" s="102"/>
      <c r="H73" s="85"/>
      <c r="I73" s="102"/>
      <c r="J73" s="103"/>
      <c r="K73" s="102"/>
      <c r="L73" s="103"/>
      <c r="M73" s="144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44" t="s">
        <v>55</v>
      </c>
      <c r="C74" s="144"/>
      <c r="D74" s="144"/>
      <c r="E74" s="105">
        <v>12</v>
      </c>
      <c r="F74" s="83"/>
      <c r="G74" s="105"/>
      <c r="H74" s="85"/>
      <c r="I74" s="105"/>
      <c r="J74" s="106"/>
      <c r="K74" s="105"/>
      <c r="L74" s="106"/>
      <c r="M74" s="144"/>
      <c r="N74" s="37"/>
      <c r="S74" s="39"/>
      <c r="T74" s="39"/>
    </row>
    <row r="75" spans="1:21" s="38" customFormat="1" ht="15" customHeight="1" x14ac:dyDescent="0.2">
      <c r="A75" s="34"/>
      <c r="B75" s="144" t="s">
        <v>56</v>
      </c>
      <c r="C75" s="144"/>
      <c r="D75" s="144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44"/>
      <c r="N75" s="37"/>
      <c r="S75" s="39"/>
      <c r="T75" s="39"/>
    </row>
    <row r="76" spans="1:21" s="38" customFormat="1" ht="5.25" customHeight="1" x14ac:dyDescent="0.2">
      <c r="A76" s="34"/>
      <c r="B76" s="144"/>
      <c r="C76" s="144"/>
      <c r="D76" s="144"/>
      <c r="E76" s="107"/>
      <c r="F76" s="48"/>
      <c r="G76" s="144"/>
      <c r="H76" s="144"/>
      <c r="I76" s="144"/>
      <c r="J76" s="144"/>
      <c r="K76" s="144"/>
      <c r="L76" s="144"/>
      <c r="M76" s="144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70" t="s">
        <v>59</v>
      </c>
      <c r="C78" s="170"/>
      <c r="D78" s="171"/>
      <c r="E78" s="135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70" t="s">
        <v>60</v>
      </c>
      <c r="C79" s="170"/>
      <c r="D79" s="171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70" t="s">
        <v>61</v>
      </c>
      <c r="C80" s="170"/>
      <c r="D80" s="171"/>
      <c r="E80" s="93">
        <f>$E$78*M80</f>
        <v>0</v>
      </c>
      <c r="F80" s="90" t="s">
        <v>26</v>
      </c>
      <c r="G80" s="109"/>
      <c r="H80" s="144"/>
      <c r="I80" s="144"/>
      <c r="J80" s="144"/>
      <c r="K80" s="144"/>
      <c r="L80" s="144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70" t="s">
        <v>62</v>
      </c>
      <c r="C81" s="170"/>
      <c r="D81" s="171"/>
      <c r="E81" s="93">
        <f>$E$78*M81</f>
        <v>0</v>
      </c>
      <c r="F81" s="90" t="s">
        <v>26</v>
      </c>
      <c r="G81" s="144"/>
      <c r="H81" s="144"/>
      <c r="I81" s="144"/>
      <c r="J81" s="144"/>
      <c r="K81" s="144"/>
      <c r="L81" s="144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70"/>
      <c r="C82" s="170"/>
      <c r="D82" s="171"/>
      <c r="E82" s="110">
        <f>$E$78*M82</f>
        <v>0</v>
      </c>
      <c r="F82" s="90" t="s">
        <v>26</v>
      </c>
      <c r="G82" s="144"/>
      <c r="H82" s="144"/>
      <c r="I82" s="144"/>
      <c r="J82" s="144"/>
      <c r="K82" s="144"/>
      <c r="L82" s="144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70"/>
      <c r="C83" s="170"/>
      <c r="D83" s="171"/>
      <c r="E83" s="110">
        <f>$E$78*M83</f>
        <v>0</v>
      </c>
      <c r="F83" s="90" t="s">
        <v>26</v>
      </c>
      <c r="G83" s="144"/>
      <c r="H83" s="144"/>
      <c r="I83" s="144"/>
      <c r="J83" s="144"/>
      <c r="K83" s="144"/>
      <c r="L83" s="144"/>
      <c r="M83" s="111"/>
      <c r="N83" s="37"/>
      <c r="S83" s="39"/>
      <c r="T83" s="39"/>
    </row>
    <row r="84" spans="1:21" s="38" customFormat="1" ht="12.75" customHeight="1" x14ac:dyDescent="0.2">
      <c r="A84" s="34"/>
      <c r="B84" s="170" t="s">
        <v>63</v>
      </c>
      <c r="C84" s="170"/>
      <c r="D84" s="171"/>
      <c r="E84" s="93">
        <f>(E53*E74+G53*G74+I53*I74+K53*K74+E78)*H84*J84/1000</f>
        <v>0</v>
      </c>
      <c r="F84" s="90" t="s">
        <v>26</v>
      </c>
      <c r="G84" s="144" t="s">
        <v>64</v>
      </c>
      <c r="H84" s="112"/>
      <c r="I84" s="144" t="s">
        <v>65</v>
      </c>
      <c r="J84" s="112"/>
      <c r="K84" s="144"/>
      <c r="L84" s="144"/>
      <c r="M84" s="113"/>
      <c r="N84" s="37"/>
      <c r="S84" s="39"/>
      <c r="T84" s="39"/>
    </row>
    <row r="85" spans="1:21" s="38" customFormat="1" ht="12.75" customHeight="1" x14ac:dyDescent="0.2">
      <c r="A85" s="34"/>
      <c r="B85" s="168" t="s">
        <v>66</v>
      </c>
      <c r="C85" s="168"/>
      <c r="D85" s="169"/>
      <c r="E85" s="93">
        <f>(E53*E74+G53*G74+I53*I74+K53*K74+E78)*J85/1000</f>
        <v>0</v>
      </c>
      <c r="F85" s="90" t="s">
        <v>26</v>
      </c>
      <c r="G85" s="144"/>
      <c r="H85" s="144"/>
      <c r="I85" s="144" t="s">
        <v>65</v>
      </c>
      <c r="J85" s="112"/>
      <c r="K85" s="144"/>
      <c r="L85" s="144"/>
      <c r="M85" s="113"/>
      <c r="N85" s="37"/>
      <c r="S85" s="39"/>
      <c r="T85" s="39"/>
    </row>
    <row r="86" spans="1:21" s="38" customFormat="1" ht="12.75" customHeight="1" x14ac:dyDescent="0.2">
      <c r="A86" s="34"/>
      <c r="B86" s="149"/>
      <c r="C86" s="149"/>
      <c r="D86" s="150"/>
      <c r="E86" s="71"/>
      <c r="F86" s="90" t="s">
        <v>26</v>
      </c>
      <c r="G86" s="144"/>
      <c r="H86" s="144"/>
      <c r="I86" s="144"/>
      <c r="J86" s="141"/>
      <c r="K86" s="144"/>
      <c r="L86" s="144"/>
      <c r="M86" s="113"/>
      <c r="N86" s="37"/>
      <c r="S86" s="39"/>
      <c r="T86" s="39"/>
    </row>
    <row r="87" spans="1:21" s="38" customFormat="1" ht="12.75" customHeight="1" x14ac:dyDescent="0.2">
      <c r="A87" s="34"/>
      <c r="B87" s="149"/>
      <c r="C87" s="149"/>
      <c r="D87" s="150"/>
      <c r="E87" s="71"/>
      <c r="F87" s="90" t="s">
        <v>26</v>
      </c>
      <c r="G87" s="144"/>
      <c r="H87" s="144"/>
      <c r="I87" s="144"/>
      <c r="J87" s="114"/>
      <c r="K87" s="144"/>
      <c r="L87" s="144"/>
      <c r="M87" s="113"/>
      <c r="N87" s="37"/>
      <c r="S87" s="39"/>
      <c r="T87" s="39"/>
    </row>
    <row r="88" spans="1:21" s="144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44"/>
      <c r="D89" s="144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44"/>
      <c r="S89" s="107"/>
      <c r="T89" s="107"/>
      <c r="U89" s="144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B83:D83"/>
    <mergeCell ref="S49:T49"/>
    <mergeCell ref="A3:B3"/>
    <mergeCell ref="C3:F3"/>
    <mergeCell ref="H3:M3"/>
    <mergeCell ref="D5:M5"/>
    <mergeCell ref="D7:M7"/>
    <mergeCell ref="B49:D49"/>
    <mergeCell ref="I16:J16"/>
    <mergeCell ref="E18:M18"/>
    <mergeCell ref="L23:M23"/>
    <mergeCell ref="M34:M36"/>
    <mergeCell ref="A43:B43"/>
    <mergeCell ref="B87:D87"/>
    <mergeCell ref="E12:G12"/>
    <mergeCell ref="I12:J12"/>
    <mergeCell ref="A44:B44"/>
    <mergeCell ref="E44:K44"/>
    <mergeCell ref="B51:D51"/>
    <mergeCell ref="B65:D65"/>
    <mergeCell ref="B78:D78"/>
    <mergeCell ref="B79:D79"/>
    <mergeCell ref="B80:D80"/>
    <mergeCell ref="B81:D81"/>
    <mergeCell ref="B50:D50"/>
    <mergeCell ref="B85:D85"/>
    <mergeCell ref="B86:D86"/>
    <mergeCell ref="B84:D84"/>
    <mergeCell ref="B82:D82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06340-10A5-41B4-92BB-898B2D6010C9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51" t="s">
        <v>2</v>
      </c>
      <c r="B3" s="152"/>
      <c r="C3" s="153"/>
      <c r="D3" s="154"/>
      <c r="E3" s="154"/>
      <c r="F3" s="155"/>
      <c r="G3" s="11" t="s">
        <v>3</v>
      </c>
      <c r="H3" s="153"/>
      <c r="I3" s="154"/>
      <c r="J3" s="154"/>
      <c r="K3" s="154"/>
      <c r="L3" s="154"/>
      <c r="M3" s="155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5"/>
      <c r="B4" s="146"/>
      <c r="C4" s="16"/>
      <c r="D4" s="16"/>
      <c r="E4" s="11"/>
      <c r="F4" s="146"/>
      <c r="G4" s="146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5" t="s">
        <v>4</v>
      </c>
      <c r="B5" s="146"/>
      <c r="C5" s="16"/>
      <c r="D5" s="153"/>
      <c r="E5" s="154"/>
      <c r="F5" s="154"/>
      <c r="G5" s="154"/>
      <c r="H5" s="154"/>
      <c r="I5" s="154"/>
      <c r="J5" s="154"/>
      <c r="K5" s="154"/>
      <c r="L5" s="154"/>
      <c r="M5" s="155"/>
      <c r="N5" s="12"/>
      <c r="S5" s="18"/>
      <c r="T5" s="18"/>
    </row>
    <row r="6" spans="1:25" s="13" customFormat="1" ht="5.25" customHeight="1" x14ac:dyDescent="0.2">
      <c r="A6" s="145"/>
      <c r="B6" s="146"/>
      <c r="C6" s="16"/>
      <c r="D6" s="16"/>
      <c r="E6" s="11"/>
      <c r="F6" s="146"/>
      <c r="G6" s="146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5" t="s">
        <v>5</v>
      </c>
      <c r="B7" s="146"/>
      <c r="C7" s="16"/>
      <c r="D7" s="153"/>
      <c r="E7" s="154"/>
      <c r="F7" s="154"/>
      <c r="G7" s="154"/>
      <c r="H7" s="154"/>
      <c r="I7" s="154"/>
      <c r="J7" s="154"/>
      <c r="K7" s="154"/>
      <c r="L7" s="154"/>
      <c r="M7" s="155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44"/>
      <c r="C12" s="144"/>
      <c r="D12" s="144"/>
      <c r="E12" s="158" t="s">
        <v>9</v>
      </c>
      <c r="F12" s="158"/>
      <c r="G12" s="158"/>
      <c r="H12" s="144"/>
      <c r="I12" s="159"/>
      <c r="J12" s="159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44" t="s">
        <v>11</v>
      </c>
      <c r="C16" s="26"/>
      <c r="D16" s="26"/>
      <c r="E16" s="26"/>
      <c r="F16" s="45"/>
      <c r="G16" s="26"/>
      <c r="H16" s="144"/>
      <c r="I16" s="159"/>
      <c r="J16" s="159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44"/>
      <c r="C17" s="144"/>
      <c r="D17" s="144"/>
      <c r="E17" s="144"/>
      <c r="F17" s="48"/>
      <c r="G17" s="144"/>
      <c r="H17" s="144"/>
      <c r="I17" s="144"/>
      <c r="J17" s="144"/>
      <c r="K17" s="144"/>
      <c r="L17" s="144"/>
      <c r="M17" s="144"/>
      <c r="N17" s="37"/>
      <c r="S17" s="39"/>
      <c r="T17" s="39"/>
    </row>
    <row r="18" spans="1:20" s="5" customFormat="1" ht="15" customHeight="1" x14ac:dyDescent="0.2">
      <c r="A18" s="44"/>
      <c r="B18" s="144" t="s">
        <v>12</v>
      </c>
      <c r="C18" s="26"/>
      <c r="D18" s="26"/>
      <c r="E18" s="160"/>
      <c r="F18" s="160"/>
      <c r="G18" s="160"/>
      <c r="H18" s="160"/>
      <c r="I18" s="160"/>
      <c r="J18" s="160"/>
      <c r="K18" s="160"/>
      <c r="L18" s="160"/>
      <c r="M18" s="160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44" t="s">
        <v>15</v>
      </c>
      <c r="D23" s="144"/>
      <c r="E23" s="57"/>
      <c r="F23" s="48"/>
      <c r="G23" s="144" t="s">
        <v>16</v>
      </c>
      <c r="H23" s="144"/>
      <c r="I23" s="144"/>
      <c r="J23" s="144"/>
      <c r="K23" s="58" t="s">
        <v>17</v>
      </c>
      <c r="L23" s="161"/>
      <c r="M23" s="162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44" t="s">
        <v>18</v>
      </c>
      <c r="D25" s="144"/>
      <c r="E25" s="57"/>
      <c r="F25" s="48"/>
      <c r="G25" s="144" t="s">
        <v>19</v>
      </c>
      <c r="H25" s="144"/>
      <c r="I25" s="144"/>
      <c r="J25" s="144"/>
      <c r="K25" s="144"/>
      <c r="L25" s="144"/>
      <c r="M25" s="144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40</v>
      </c>
      <c r="F29" s="144" t="s">
        <v>75</v>
      </c>
      <c r="G29" s="101"/>
      <c r="H29" s="101"/>
      <c r="I29" s="75"/>
      <c r="J29" s="132"/>
      <c r="L29" s="144"/>
      <c r="M29" s="144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7" t="s">
        <v>22</v>
      </c>
      <c r="E34" s="61"/>
      <c r="F34" s="62"/>
      <c r="G34" s="61"/>
      <c r="H34" s="26"/>
      <c r="I34" s="61"/>
      <c r="J34" s="26"/>
      <c r="K34" s="61"/>
      <c r="L34" s="26"/>
      <c r="M34" s="163" t="s">
        <v>23</v>
      </c>
      <c r="N34" s="46"/>
      <c r="S34" s="6"/>
      <c r="T34" s="6"/>
    </row>
    <row r="35" spans="1:21" s="38" customFormat="1" ht="11.25" x14ac:dyDescent="0.2">
      <c r="A35" s="34"/>
      <c r="B35" s="144" t="s">
        <v>9</v>
      </c>
      <c r="C35" s="144"/>
      <c r="D35" s="144"/>
      <c r="E35" s="59"/>
      <c r="F35" s="48"/>
      <c r="G35" s="63"/>
      <c r="H35" s="144"/>
      <c r="I35" s="63"/>
      <c r="J35" s="144"/>
      <c r="K35" s="63"/>
      <c r="L35" s="144"/>
      <c r="M35" s="164"/>
      <c r="N35" s="37"/>
      <c r="S35" s="39"/>
      <c r="T35" s="39"/>
    </row>
    <row r="36" spans="1:21" s="38" customFormat="1" ht="11.25" x14ac:dyDescent="0.2">
      <c r="A36" s="34"/>
      <c r="B36" s="144" t="s">
        <v>24</v>
      </c>
      <c r="C36" s="144"/>
      <c r="D36" s="144"/>
      <c r="E36" s="59"/>
      <c r="F36" s="48"/>
      <c r="G36" s="63"/>
      <c r="H36" s="144"/>
      <c r="I36" s="63"/>
      <c r="J36" s="144"/>
      <c r="K36" s="63"/>
      <c r="L36" s="144"/>
      <c r="M36" s="165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44"/>
      <c r="C38" s="144"/>
      <c r="D38" s="144"/>
      <c r="E38" s="144"/>
      <c r="F38" s="48"/>
      <c r="G38" s="144"/>
      <c r="H38" s="144"/>
      <c r="I38" s="144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44"/>
      <c r="C40" s="144"/>
      <c r="D40" s="144"/>
      <c r="E40" s="144"/>
      <c r="F40" s="48"/>
      <c r="G40" s="144"/>
      <c r="H40" s="144"/>
      <c r="I40" s="144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44" t="s">
        <v>79</v>
      </c>
      <c r="C41" s="144"/>
      <c r="D41" s="144"/>
      <c r="E41" s="131">
        <v>40</v>
      </c>
      <c r="F41" s="133"/>
      <c r="G41" s="131"/>
      <c r="H41" s="134"/>
      <c r="I41" s="131"/>
      <c r="J41" s="134"/>
      <c r="K41" s="131"/>
      <c r="L41" s="148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44" t="s">
        <v>80</v>
      </c>
      <c r="C42" s="144"/>
      <c r="D42" s="144"/>
      <c r="E42" s="131">
        <v>40</v>
      </c>
      <c r="F42" s="133"/>
      <c r="G42" s="131"/>
      <c r="H42" s="134"/>
      <c r="I42" s="131"/>
      <c r="J42" s="134"/>
      <c r="K42" s="131"/>
      <c r="L42" s="148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56" t="s">
        <v>77</v>
      </c>
      <c r="B43" s="157"/>
      <c r="C43" s="144" t="s">
        <v>74</v>
      </c>
      <c r="D43" s="144"/>
      <c r="E43" s="128">
        <f>E42/E29</f>
        <v>1</v>
      </c>
      <c r="F43" s="48"/>
      <c r="G43" s="128">
        <f>G42/E29</f>
        <v>0</v>
      </c>
      <c r="H43" s="144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56" t="s">
        <v>77</v>
      </c>
      <c r="B44" s="157"/>
      <c r="C44" s="144" t="s">
        <v>74</v>
      </c>
      <c r="D44" s="144"/>
      <c r="E44" s="166">
        <f>(E42*E74+G42*G74+I42*I74+K42*K74)/12/E29</f>
        <v>1</v>
      </c>
      <c r="F44" s="166"/>
      <c r="G44" s="166"/>
      <c r="H44" s="166"/>
      <c r="I44" s="166"/>
      <c r="J44" s="166"/>
      <c r="K44" s="166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44"/>
      <c r="C45" s="144"/>
      <c r="D45" s="144"/>
      <c r="E45" s="144"/>
      <c r="F45" s="48"/>
      <c r="G45" s="144"/>
      <c r="H45" s="144"/>
      <c r="I45" s="144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44"/>
      <c r="F46" s="48"/>
      <c r="G46" s="144"/>
      <c r="H46" s="144"/>
      <c r="I46" s="144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44"/>
      <c r="C47" s="144"/>
      <c r="D47" s="144"/>
      <c r="E47" s="144"/>
      <c r="F47" s="48"/>
      <c r="G47" s="144"/>
      <c r="H47" s="144"/>
      <c r="I47" s="144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44" t="s">
        <v>25</v>
      </c>
      <c r="C48" s="144"/>
      <c r="D48" s="144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49" t="s">
        <v>27</v>
      </c>
      <c r="C49" s="149"/>
      <c r="D49" s="150"/>
      <c r="E49" s="71"/>
      <c r="F49" s="136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67" t="s">
        <v>28</v>
      </c>
      <c r="T49" s="167"/>
      <c r="U49" s="38" t="s">
        <v>29</v>
      </c>
    </row>
    <row r="50" spans="1:21" x14ac:dyDescent="0.25">
      <c r="A50" s="34"/>
      <c r="B50" s="149" t="s">
        <v>30</v>
      </c>
      <c r="C50" s="149"/>
      <c r="D50" s="150"/>
      <c r="E50" s="71"/>
      <c r="F50" s="136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42"/>
      <c r="T50" s="142"/>
      <c r="U50" s="38"/>
    </row>
    <row r="51" spans="1:21" x14ac:dyDescent="0.25">
      <c r="A51" s="34"/>
      <c r="B51" s="149" t="s">
        <v>30</v>
      </c>
      <c r="C51" s="149"/>
      <c r="D51" s="150"/>
      <c r="E51" s="137"/>
      <c r="F51" s="72" t="s">
        <v>26</v>
      </c>
      <c r="G51" s="137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44"/>
      <c r="C54" s="144"/>
      <c r="D54" s="144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44"/>
      <c r="C56" s="144"/>
      <c r="D56" s="144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44" t="s">
        <v>38</v>
      </c>
      <c r="C57" s="144"/>
      <c r="D57" s="144"/>
      <c r="E57" s="89">
        <f>IF(E42=0,0,IF(E48/E42*E41&gt;S60,(S60/E41*E42+E49+E51)*M57,E53*M57))</f>
        <v>0</v>
      </c>
      <c r="F57" s="138" t="s">
        <v>26</v>
      </c>
      <c r="G57" s="89">
        <f>IF(G42=0,0,IF(G48/G42*G41&gt;S60,(S60/G41*G42+G49+G51)*M57,G53*M57))</f>
        <v>0</v>
      </c>
      <c r="H57" s="139" t="s">
        <v>26</v>
      </c>
      <c r="I57" s="89">
        <f>IF(I42=0,0,IF(I48/I42*I41&gt;S60,(S60/I41*I42+I49+I51)*M57,I53*M57))</f>
        <v>0</v>
      </c>
      <c r="J57" s="140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44" t="s">
        <v>40</v>
      </c>
      <c r="C58" s="144"/>
      <c r="D58" s="144"/>
      <c r="E58" s="89">
        <f>IF(E42=0,0,IF(E48/E42*E41&gt;U60,(U60/E41*E42+E49+E51)*M58,E53*M58))</f>
        <v>0</v>
      </c>
      <c r="F58" s="138" t="s">
        <v>26</v>
      </c>
      <c r="G58" s="89">
        <f>IF(G42=0,0,IF(G48/G42*G41&gt;U60,(U60/G41*G42+G49+G51)*M58,G53*M58))</f>
        <v>0</v>
      </c>
      <c r="H58" s="139" t="s">
        <v>26</v>
      </c>
      <c r="I58" s="89">
        <f>IF(I42=0,0,IF(I48/I42*I41&gt;U60,(U60/I41*I42+I49+I51)*M58,I53*M58))</f>
        <v>0</v>
      </c>
      <c r="J58" s="140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44" t="s">
        <v>42</v>
      </c>
      <c r="C59" s="144"/>
      <c r="D59" s="144"/>
      <c r="E59" s="89">
        <f>IF(E42=0,0,IF(E48/E42*E41&gt;U60,(U60/E41*E42+E49+E51)*M59,E53*M59))</f>
        <v>0</v>
      </c>
      <c r="F59" s="138" t="s">
        <v>26</v>
      </c>
      <c r="G59" s="89">
        <f>IF(G42=0,0,IF(G48/G42*G41&gt;U60,(U60/G41*G42+G49+G51)*M59,G53*M59))</f>
        <v>0</v>
      </c>
      <c r="H59" s="139" t="s">
        <v>26</v>
      </c>
      <c r="I59" s="89">
        <f>IF(I42=0,0,IF(I48/I42*I41&gt;U60,(U60/I41*I42+I49+I51)*M59,I53*M59))</f>
        <v>0</v>
      </c>
      <c r="J59" s="140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44" t="s">
        <v>44</v>
      </c>
      <c r="C60" s="144"/>
      <c r="D60" s="144"/>
      <c r="E60" s="89">
        <f>IF(E42=0,0,IF(E48/E42*E41&gt;S60,(S60/E41*E42+E49+E51)*M60,E53*M60))</f>
        <v>0</v>
      </c>
      <c r="F60" s="138" t="s">
        <v>26</v>
      </c>
      <c r="G60" s="89">
        <f>IF(G42=0,0,IF(G48/G42*G41&gt;S60,(S60/G41*G42+G49+G51)*M60,G53*M60))</f>
        <v>0</v>
      </c>
      <c r="H60" s="139" t="s">
        <v>26</v>
      </c>
      <c r="I60" s="89">
        <f>IF(I42=0,0,IF(I48/I42*I41&gt;S60,(S60/I41*I42+I49+I51)*M60,I53*M60))</f>
        <v>0</v>
      </c>
      <c r="J60" s="140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43" t="s">
        <v>46</v>
      </c>
      <c r="C61" s="144"/>
      <c r="D61" s="144"/>
      <c r="E61" s="89">
        <f>IF(E42=0,0,IF(E48/E42*E41&gt;S60,(S60/E41*E42+E49+E51)*M61,E53*M61))</f>
        <v>0</v>
      </c>
      <c r="F61" s="138" t="s">
        <v>26</v>
      </c>
      <c r="G61" s="89">
        <f>IF(G42=0,0,IF(G48/G42*G41&gt;S60,(S60/G41*G42+G49+G51)*M61,G53*M61))</f>
        <v>0</v>
      </c>
      <c r="H61" s="139" t="s">
        <v>26</v>
      </c>
      <c r="I61" s="89">
        <f>IF(I42=0,0,IF(I48/I42*I41&gt;S60,(S60/I41*I42+I49+I51)*M61,I53*M61))</f>
        <v>0</v>
      </c>
      <c r="J61" s="140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43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43"/>
      <c r="N63" s="37"/>
      <c r="S63" s="39"/>
      <c r="T63" s="39"/>
    </row>
    <row r="64" spans="1:21" s="38" customFormat="1" ht="15" customHeight="1" x14ac:dyDescent="0.2">
      <c r="A64" s="34"/>
      <c r="B64" s="144" t="s">
        <v>48</v>
      </c>
      <c r="C64" s="144"/>
      <c r="D64" s="144"/>
      <c r="E64" s="89">
        <f>(E52-E51)*M64</f>
        <v>0</v>
      </c>
      <c r="F64" s="138" t="s">
        <v>26</v>
      </c>
      <c r="G64" s="89">
        <f>(G52-G51)*M64</f>
        <v>0</v>
      </c>
      <c r="H64" s="139" t="s">
        <v>26</v>
      </c>
      <c r="I64" s="89">
        <f>(I52-I51)*M64</f>
        <v>0</v>
      </c>
      <c r="J64" s="140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49"/>
      <c r="C65" s="149"/>
      <c r="D65" s="150"/>
      <c r="E65" s="89">
        <f>$E$53*M65</f>
        <v>0</v>
      </c>
      <c r="F65" s="138" t="s">
        <v>26</v>
      </c>
      <c r="G65" s="89">
        <f>$G$53*M65</f>
        <v>0</v>
      </c>
      <c r="H65" s="139" t="s">
        <v>26</v>
      </c>
      <c r="I65" s="89">
        <f>$I$53*M65</f>
        <v>0</v>
      </c>
      <c r="J65" s="140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43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43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44"/>
      <c r="D68" s="144"/>
      <c r="E68" s="89">
        <f>$E$53*M68</f>
        <v>0</v>
      </c>
      <c r="F68" s="138" t="s">
        <v>26</v>
      </c>
      <c r="G68" s="89">
        <f>$G$53*M68</f>
        <v>0</v>
      </c>
      <c r="H68" s="139" t="s">
        <v>26</v>
      </c>
      <c r="I68" s="89">
        <f>$I$53*M68</f>
        <v>0</v>
      </c>
      <c r="J68" s="140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44" t="s">
        <v>51</v>
      </c>
      <c r="C69" s="144"/>
      <c r="D69" s="144"/>
      <c r="E69" s="89">
        <f>$E$53*M69</f>
        <v>0</v>
      </c>
      <c r="F69" s="138" t="s">
        <v>26</v>
      </c>
      <c r="G69" s="89">
        <f>$G$53*M69</f>
        <v>0</v>
      </c>
      <c r="H69" s="139" t="s">
        <v>26</v>
      </c>
      <c r="I69" s="89">
        <f>$I$53*M69</f>
        <v>0</v>
      </c>
      <c r="J69" s="140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44" t="s">
        <v>52</v>
      </c>
      <c r="C70" s="144"/>
      <c r="D70" s="144"/>
      <c r="E70" s="89">
        <f>$E$53*M70</f>
        <v>0</v>
      </c>
      <c r="F70" s="138" t="s">
        <v>26</v>
      </c>
      <c r="G70" s="89">
        <f>$G$53*M70</f>
        <v>0</v>
      </c>
      <c r="H70" s="139" t="s">
        <v>26</v>
      </c>
      <c r="I70" s="89">
        <f>$I$53*M70</f>
        <v>0</v>
      </c>
      <c r="J70" s="140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43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44"/>
      <c r="D73" s="144"/>
      <c r="E73" s="94"/>
      <c r="F73" s="83"/>
      <c r="G73" s="102"/>
      <c r="H73" s="85"/>
      <c r="I73" s="102"/>
      <c r="J73" s="103"/>
      <c r="K73" s="102"/>
      <c r="L73" s="103"/>
      <c r="M73" s="144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44" t="s">
        <v>55</v>
      </c>
      <c r="C74" s="144"/>
      <c r="D74" s="144"/>
      <c r="E74" s="105">
        <v>12</v>
      </c>
      <c r="F74" s="83"/>
      <c r="G74" s="105"/>
      <c r="H74" s="85"/>
      <c r="I74" s="105"/>
      <c r="J74" s="106"/>
      <c r="K74" s="105"/>
      <c r="L74" s="106"/>
      <c r="M74" s="144"/>
      <c r="N74" s="37"/>
      <c r="S74" s="39"/>
      <c r="T74" s="39"/>
    </row>
    <row r="75" spans="1:21" s="38" customFormat="1" ht="15" customHeight="1" x14ac:dyDescent="0.2">
      <c r="A75" s="34"/>
      <c r="B75" s="144" t="s">
        <v>56</v>
      </c>
      <c r="C75" s="144"/>
      <c r="D75" s="144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44"/>
      <c r="N75" s="37"/>
      <c r="S75" s="39"/>
      <c r="T75" s="39"/>
    </row>
    <row r="76" spans="1:21" s="38" customFormat="1" ht="5.25" customHeight="1" x14ac:dyDescent="0.2">
      <c r="A76" s="34"/>
      <c r="B76" s="144"/>
      <c r="C76" s="144"/>
      <c r="D76" s="144"/>
      <c r="E76" s="107"/>
      <c r="F76" s="48"/>
      <c r="G76" s="144"/>
      <c r="H76" s="144"/>
      <c r="I76" s="144"/>
      <c r="J76" s="144"/>
      <c r="K76" s="144"/>
      <c r="L76" s="144"/>
      <c r="M76" s="144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70" t="s">
        <v>59</v>
      </c>
      <c r="C78" s="170"/>
      <c r="D78" s="171"/>
      <c r="E78" s="135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70" t="s">
        <v>60</v>
      </c>
      <c r="C79" s="170"/>
      <c r="D79" s="171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70" t="s">
        <v>61</v>
      </c>
      <c r="C80" s="170"/>
      <c r="D80" s="171"/>
      <c r="E80" s="93">
        <f>$E$78*M80</f>
        <v>0</v>
      </c>
      <c r="F80" s="90" t="s">
        <v>26</v>
      </c>
      <c r="G80" s="109"/>
      <c r="H80" s="144"/>
      <c r="I80" s="144"/>
      <c r="J80" s="144"/>
      <c r="K80" s="144"/>
      <c r="L80" s="144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70" t="s">
        <v>62</v>
      </c>
      <c r="C81" s="170"/>
      <c r="D81" s="171"/>
      <c r="E81" s="93">
        <f>$E$78*M81</f>
        <v>0</v>
      </c>
      <c r="F81" s="90" t="s">
        <v>26</v>
      </c>
      <c r="G81" s="144"/>
      <c r="H81" s="144"/>
      <c r="I81" s="144"/>
      <c r="J81" s="144"/>
      <c r="K81" s="144"/>
      <c r="L81" s="144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70"/>
      <c r="C82" s="170"/>
      <c r="D82" s="171"/>
      <c r="E82" s="110">
        <f>$E$78*M82</f>
        <v>0</v>
      </c>
      <c r="F82" s="90" t="s">
        <v>26</v>
      </c>
      <c r="G82" s="144"/>
      <c r="H82" s="144"/>
      <c r="I82" s="144"/>
      <c r="J82" s="144"/>
      <c r="K82" s="144"/>
      <c r="L82" s="144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70"/>
      <c r="C83" s="170"/>
      <c r="D83" s="171"/>
      <c r="E83" s="110">
        <f>$E$78*M83</f>
        <v>0</v>
      </c>
      <c r="F83" s="90" t="s">
        <v>26</v>
      </c>
      <c r="G83" s="144"/>
      <c r="H83" s="144"/>
      <c r="I83" s="144"/>
      <c r="J83" s="144"/>
      <c r="K83" s="144"/>
      <c r="L83" s="144"/>
      <c r="M83" s="111"/>
      <c r="N83" s="37"/>
      <c r="S83" s="39"/>
      <c r="T83" s="39"/>
    </row>
    <row r="84" spans="1:21" s="38" customFormat="1" ht="12.75" customHeight="1" x14ac:dyDescent="0.2">
      <c r="A84" s="34"/>
      <c r="B84" s="170" t="s">
        <v>63</v>
      </c>
      <c r="C84" s="170"/>
      <c r="D84" s="171"/>
      <c r="E84" s="93">
        <f>(E53*E74+G53*G74+I53*I74+K53*K74+E78)*H84*J84/1000</f>
        <v>0</v>
      </c>
      <c r="F84" s="90" t="s">
        <v>26</v>
      </c>
      <c r="G84" s="144" t="s">
        <v>64</v>
      </c>
      <c r="H84" s="112"/>
      <c r="I84" s="144" t="s">
        <v>65</v>
      </c>
      <c r="J84" s="112"/>
      <c r="K84" s="144"/>
      <c r="L84" s="144"/>
      <c r="M84" s="113"/>
      <c r="N84" s="37"/>
      <c r="S84" s="39"/>
      <c r="T84" s="39"/>
    </row>
    <row r="85" spans="1:21" s="38" customFormat="1" ht="12.75" customHeight="1" x14ac:dyDescent="0.2">
      <c r="A85" s="34"/>
      <c r="B85" s="168" t="s">
        <v>66</v>
      </c>
      <c r="C85" s="168"/>
      <c r="D85" s="169"/>
      <c r="E85" s="93">
        <f>(E53*E74+G53*G74+I53*I74+K53*K74+E78)*J85/1000</f>
        <v>0</v>
      </c>
      <c r="F85" s="90" t="s">
        <v>26</v>
      </c>
      <c r="G85" s="144"/>
      <c r="H85" s="144"/>
      <c r="I85" s="144" t="s">
        <v>65</v>
      </c>
      <c r="J85" s="112"/>
      <c r="K85" s="144"/>
      <c r="L85" s="144"/>
      <c r="M85" s="113"/>
      <c r="N85" s="37"/>
      <c r="S85" s="39"/>
      <c r="T85" s="39"/>
    </row>
    <row r="86" spans="1:21" s="38" customFormat="1" ht="12.75" customHeight="1" x14ac:dyDescent="0.2">
      <c r="A86" s="34"/>
      <c r="B86" s="149"/>
      <c r="C86" s="149"/>
      <c r="D86" s="150"/>
      <c r="E86" s="71"/>
      <c r="F86" s="90" t="s">
        <v>26</v>
      </c>
      <c r="G86" s="144"/>
      <c r="H86" s="144"/>
      <c r="I86" s="144"/>
      <c r="J86" s="141"/>
      <c r="K86" s="144"/>
      <c r="L86" s="144"/>
      <c r="M86" s="113"/>
      <c r="N86" s="37"/>
      <c r="S86" s="39"/>
      <c r="T86" s="39"/>
    </row>
    <row r="87" spans="1:21" s="38" customFormat="1" ht="12.75" customHeight="1" x14ac:dyDescent="0.2">
      <c r="A87" s="34"/>
      <c r="B87" s="149"/>
      <c r="C87" s="149"/>
      <c r="D87" s="150"/>
      <c r="E87" s="71"/>
      <c r="F87" s="90" t="s">
        <v>26</v>
      </c>
      <c r="G87" s="144"/>
      <c r="H87" s="144"/>
      <c r="I87" s="144"/>
      <c r="J87" s="114"/>
      <c r="K87" s="144"/>
      <c r="L87" s="144"/>
      <c r="M87" s="113"/>
      <c r="N87" s="37"/>
      <c r="S87" s="39"/>
      <c r="T87" s="39"/>
    </row>
    <row r="88" spans="1:21" s="144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44"/>
      <c r="D89" s="144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44"/>
      <c r="S89" s="107"/>
      <c r="T89" s="107"/>
      <c r="U89" s="144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S49:T49"/>
    <mergeCell ref="B51:D51"/>
    <mergeCell ref="B85:D85"/>
    <mergeCell ref="B86:D86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  <mergeCell ref="B65:D65"/>
    <mergeCell ref="B87:D87"/>
    <mergeCell ref="A3:B3"/>
    <mergeCell ref="C3:F3"/>
    <mergeCell ref="H3:M3"/>
    <mergeCell ref="D5:M5"/>
    <mergeCell ref="D7:M7"/>
    <mergeCell ref="A43:B43"/>
    <mergeCell ref="E12:G12"/>
    <mergeCell ref="I12:J12"/>
    <mergeCell ref="I16:J16"/>
    <mergeCell ref="E18:M18"/>
    <mergeCell ref="L23:M23"/>
    <mergeCell ref="M34:M36"/>
    <mergeCell ref="A44:B44"/>
    <mergeCell ref="E44:K44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1FEC2-C4BB-4D57-83F4-710960E9A58F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51" t="s">
        <v>2</v>
      </c>
      <c r="B3" s="152"/>
      <c r="C3" s="153"/>
      <c r="D3" s="154"/>
      <c r="E3" s="154"/>
      <c r="F3" s="155"/>
      <c r="G3" s="11" t="s">
        <v>3</v>
      </c>
      <c r="H3" s="153"/>
      <c r="I3" s="154"/>
      <c r="J3" s="154"/>
      <c r="K3" s="154"/>
      <c r="L3" s="154"/>
      <c r="M3" s="155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5"/>
      <c r="B4" s="146"/>
      <c r="C4" s="16"/>
      <c r="D4" s="16"/>
      <c r="E4" s="11"/>
      <c r="F4" s="146"/>
      <c r="G4" s="146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5" t="s">
        <v>4</v>
      </c>
      <c r="B5" s="146"/>
      <c r="C5" s="16"/>
      <c r="D5" s="153"/>
      <c r="E5" s="154"/>
      <c r="F5" s="154"/>
      <c r="G5" s="154"/>
      <c r="H5" s="154"/>
      <c r="I5" s="154"/>
      <c r="J5" s="154"/>
      <c r="K5" s="154"/>
      <c r="L5" s="154"/>
      <c r="M5" s="155"/>
      <c r="N5" s="12"/>
      <c r="S5" s="18"/>
      <c r="T5" s="18"/>
    </row>
    <row r="6" spans="1:25" s="13" customFormat="1" ht="5.25" customHeight="1" x14ac:dyDescent="0.2">
      <c r="A6" s="145"/>
      <c r="B6" s="146"/>
      <c r="C6" s="16"/>
      <c r="D6" s="16"/>
      <c r="E6" s="11"/>
      <c r="F6" s="146"/>
      <c r="G6" s="146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5" t="s">
        <v>5</v>
      </c>
      <c r="B7" s="146"/>
      <c r="C7" s="16"/>
      <c r="D7" s="153"/>
      <c r="E7" s="154"/>
      <c r="F7" s="154"/>
      <c r="G7" s="154"/>
      <c r="H7" s="154"/>
      <c r="I7" s="154"/>
      <c r="J7" s="154"/>
      <c r="K7" s="154"/>
      <c r="L7" s="154"/>
      <c r="M7" s="155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44"/>
      <c r="C12" s="144"/>
      <c r="D12" s="144"/>
      <c r="E12" s="158" t="s">
        <v>9</v>
      </c>
      <c r="F12" s="158"/>
      <c r="G12" s="158"/>
      <c r="H12" s="144"/>
      <c r="I12" s="159"/>
      <c r="J12" s="159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44" t="s">
        <v>11</v>
      </c>
      <c r="C16" s="26"/>
      <c r="D16" s="26"/>
      <c r="E16" s="26"/>
      <c r="F16" s="45"/>
      <c r="G16" s="26"/>
      <c r="H16" s="144"/>
      <c r="I16" s="159"/>
      <c r="J16" s="159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44"/>
      <c r="C17" s="144"/>
      <c r="D17" s="144"/>
      <c r="E17" s="144"/>
      <c r="F17" s="48"/>
      <c r="G17" s="144"/>
      <c r="H17" s="144"/>
      <c r="I17" s="144"/>
      <c r="J17" s="144"/>
      <c r="K17" s="144"/>
      <c r="L17" s="144"/>
      <c r="M17" s="144"/>
      <c r="N17" s="37"/>
      <c r="S17" s="39"/>
      <c r="T17" s="39"/>
    </row>
    <row r="18" spans="1:20" s="5" customFormat="1" ht="15" customHeight="1" x14ac:dyDescent="0.2">
      <c r="A18" s="44"/>
      <c r="B18" s="144" t="s">
        <v>12</v>
      </c>
      <c r="C18" s="26"/>
      <c r="D18" s="26"/>
      <c r="E18" s="160"/>
      <c r="F18" s="160"/>
      <c r="G18" s="160"/>
      <c r="H18" s="160"/>
      <c r="I18" s="160"/>
      <c r="J18" s="160"/>
      <c r="K18" s="160"/>
      <c r="L18" s="160"/>
      <c r="M18" s="160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44" t="s">
        <v>15</v>
      </c>
      <c r="D23" s="144"/>
      <c r="E23" s="57"/>
      <c r="F23" s="48"/>
      <c r="G23" s="144" t="s">
        <v>16</v>
      </c>
      <c r="H23" s="144"/>
      <c r="I23" s="144"/>
      <c r="J23" s="144"/>
      <c r="K23" s="58" t="s">
        <v>17</v>
      </c>
      <c r="L23" s="161"/>
      <c r="M23" s="162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44" t="s">
        <v>18</v>
      </c>
      <c r="D25" s="144"/>
      <c r="E25" s="57"/>
      <c r="F25" s="48"/>
      <c r="G25" s="144" t="s">
        <v>19</v>
      </c>
      <c r="H25" s="144"/>
      <c r="I25" s="144"/>
      <c r="J25" s="144"/>
      <c r="K25" s="144"/>
      <c r="L25" s="144"/>
      <c r="M25" s="144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40</v>
      </c>
      <c r="F29" s="144" t="s">
        <v>75</v>
      </c>
      <c r="G29" s="101"/>
      <c r="H29" s="101"/>
      <c r="I29" s="75"/>
      <c r="J29" s="132"/>
      <c r="L29" s="144"/>
      <c r="M29" s="144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7" t="s">
        <v>22</v>
      </c>
      <c r="E34" s="61"/>
      <c r="F34" s="62"/>
      <c r="G34" s="61"/>
      <c r="H34" s="26"/>
      <c r="I34" s="61"/>
      <c r="J34" s="26"/>
      <c r="K34" s="61"/>
      <c r="L34" s="26"/>
      <c r="M34" s="163" t="s">
        <v>23</v>
      </c>
      <c r="N34" s="46"/>
      <c r="S34" s="6"/>
      <c r="T34" s="6"/>
    </row>
    <row r="35" spans="1:21" s="38" customFormat="1" ht="11.25" x14ac:dyDescent="0.2">
      <c r="A35" s="34"/>
      <c r="B35" s="144" t="s">
        <v>9</v>
      </c>
      <c r="C35" s="144"/>
      <c r="D35" s="144"/>
      <c r="E35" s="59"/>
      <c r="F35" s="48"/>
      <c r="G35" s="63"/>
      <c r="H35" s="144"/>
      <c r="I35" s="63"/>
      <c r="J35" s="144"/>
      <c r="K35" s="63"/>
      <c r="L35" s="144"/>
      <c r="M35" s="164"/>
      <c r="N35" s="37"/>
      <c r="S35" s="39"/>
      <c r="T35" s="39"/>
    </row>
    <row r="36" spans="1:21" s="38" customFormat="1" ht="11.25" x14ac:dyDescent="0.2">
      <c r="A36" s="34"/>
      <c r="B36" s="144" t="s">
        <v>24</v>
      </c>
      <c r="C36" s="144"/>
      <c r="D36" s="144"/>
      <c r="E36" s="59"/>
      <c r="F36" s="48"/>
      <c r="G36" s="63"/>
      <c r="H36" s="144"/>
      <c r="I36" s="63"/>
      <c r="J36" s="144"/>
      <c r="K36" s="63"/>
      <c r="L36" s="144"/>
      <c r="M36" s="165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44"/>
      <c r="C38" s="144"/>
      <c r="D38" s="144"/>
      <c r="E38" s="144"/>
      <c r="F38" s="48"/>
      <c r="G38" s="144"/>
      <c r="H38" s="144"/>
      <c r="I38" s="144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44"/>
      <c r="C40" s="144"/>
      <c r="D40" s="144"/>
      <c r="E40" s="144"/>
      <c r="F40" s="48"/>
      <c r="G40" s="144"/>
      <c r="H40" s="144"/>
      <c r="I40" s="144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44" t="s">
        <v>79</v>
      </c>
      <c r="C41" s="144"/>
      <c r="D41" s="144"/>
      <c r="E41" s="131">
        <v>40</v>
      </c>
      <c r="F41" s="133"/>
      <c r="G41" s="131"/>
      <c r="H41" s="134"/>
      <c r="I41" s="131"/>
      <c r="J41" s="134"/>
      <c r="K41" s="131"/>
      <c r="L41" s="148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44" t="s">
        <v>80</v>
      </c>
      <c r="C42" s="144"/>
      <c r="D42" s="144"/>
      <c r="E42" s="131">
        <v>40</v>
      </c>
      <c r="F42" s="133"/>
      <c r="G42" s="131"/>
      <c r="H42" s="134"/>
      <c r="I42" s="131"/>
      <c r="J42" s="134"/>
      <c r="K42" s="131"/>
      <c r="L42" s="148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56" t="s">
        <v>77</v>
      </c>
      <c r="B43" s="157"/>
      <c r="C43" s="144" t="s">
        <v>74</v>
      </c>
      <c r="D43" s="144"/>
      <c r="E43" s="128">
        <f>E42/E29</f>
        <v>1</v>
      </c>
      <c r="F43" s="48"/>
      <c r="G43" s="128">
        <f>G42/E29</f>
        <v>0</v>
      </c>
      <c r="H43" s="144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56" t="s">
        <v>77</v>
      </c>
      <c r="B44" s="157"/>
      <c r="C44" s="144" t="s">
        <v>74</v>
      </c>
      <c r="D44" s="144"/>
      <c r="E44" s="166">
        <f>(E42*E74+G42*G74+I42*I74+K42*K74)/12/E29</f>
        <v>1</v>
      </c>
      <c r="F44" s="166"/>
      <c r="G44" s="166"/>
      <c r="H44" s="166"/>
      <c r="I44" s="166"/>
      <c r="J44" s="166"/>
      <c r="K44" s="166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44"/>
      <c r="C45" s="144"/>
      <c r="D45" s="144"/>
      <c r="E45" s="144"/>
      <c r="F45" s="48"/>
      <c r="G45" s="144"/>
      <c r="H45" s="144"/>
      <c r="I45" s="144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44"/>
      <c r="F46" s="48"/>
      <c r="G46" s="144"/>
      <c r="H46" s="144"/>
      <c r="I46" s="144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44"/>
      <c r="C47" s="144"/>
      <c r="D47" s="144"/>
      <c r="E47" s="144"/>
      <c r="F47" s="48"/>
      <c r="G47" s="144"/>
      <c r="H47" s="144"/>
      <c r="I47" s="144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44" t="s">
        <v>25</v>
      </c>
      <c r="C48" s="144"/>
      <c r="D48" s="144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49" t="s">
        <v>27</v>
      </c>
      <c r="C49" s="149"/>
      <c r="D49" s="150"/>
      <c r="E49" s="71"/>
      <c r="F49" s="136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67" t="s">
        <v>28</v>
      </c>
      <c r="T49" s="167"/>
      <c r="U49" s="38" t="s">
        <v>29</v>
      </c>
    </row>
    <row r="50" spans="1:21" x14ac:dyDescent="0.25">
      <c r="A50" s="34"/>
      <c r="B50" s="149" t="s">
        <v>30</v>
      </c>
      <c r="C50" s="149"/>
      <c r="D50" s="150"/>
      <c r="E50" s="71"/>
      <c r="F50" s="136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42"/>
      <c r="T50" s="142"/>
      <c r="U50" s="38"/>
    </row>
    <row r="51" spans="1:21" x14ac:dyDescent="0.25">
      <c r="A51" s="34"/>
      <c r="B51" s="149" t="s">
        <v>30</v>
      </c>
      <c r="C51" s="149"/>
      <c r="D51" s="150"/>
      <c r="E51" s="137"/>
      <c r="F51" s="72" t="s">
        <v>26</v>
      </c>
      <c r="G51" s="137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44"/>
      <c r="C54" s="144"/>
      <c r="D54" s="144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44"/>
      <c r="C56" s="144"/>
      <c r="D56" s="144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44" t="s">
        <v>38</v>
      </c>
      <c r="C57" s="144"/>
      <c r="D57" s="144"/>
      <c r="E57" s="89">
        <f>IF(E42=0,0,IF(E48/E42*E41&gt;S60,(S60/E41*E42+E49+E51)*M57,E53*M57))</f>
        <v>0</v>
      </c>
      <c r="F57" s="138" t="s">
        <v>26</v>
      </c>
      <c r="G57" s="89">
        <f>IF(G42=0,0,IF(G48/G42*G41&gt;S60,(S60/G41*G42+G49+G51)*M57,G53*M57))</f>
        <v>0</v>
      </c>
      <c r="H57" s="139" t="s">
        <v>26</v>
      </c>
      <c r="I57" s="89">
        <f>IF(I42=0,0,IF(I48/I42*I41&gt;S60,(S60/I41*I42+I49+I51)*M57,I53*M57))</f>
        <v>0</v>
      </c>
      <c r="J57" s="140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44" t="s">
        <v>40</v>
      </c>
      <c r="C58" s="144"/>
      <c r="D58" s="144"/>
      <c r="E58" s="89">
        <f>IF(E42=0,0,IF(E48/E42*E41&gt;U60,(U60/E41*E42+E49+E51)*M58,E53*M58))</f>
        <v>0</v>
      </c>
      <c r="F58" s="138" t="s">
        <v>26</v>
      </c>
      <c r="G58" s="89">
        <f>IF(G42=0,0,IF(G48/G42*G41&gt;U60,(U60/G41*G42+G49+G51)*M58,G53*M58))</f>
        <v>0</v>
      </c>
      <c r="H58" s="139" t="s">
        <v>26</v>
      </c>
      <c r="I58" s="89">
        <f>IF(I42=0,0,IF(I48/I42*I41&gt;U60,(U60/I41*I42+I49+I51)*M58,I53*M58))</f>
        <v>0</v>
      </c>
      <c r="J58" s="140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44" t="s">
        <v>42</v>
      </c>
      <c r="C59" s="144"/>
      <c r="D59" s="144"/>
      <c r="E59" s="89">
        <f>IF(E42=0,0,IF(E48/E42*E41&gt;U60,(U60/E41*E42+E49+E51)*M59,E53*M59))</f>
        <v>0</v>
      </c>
      <c r="F59" s="138" t="s">
        <v>26</v>
      </c>
      <c r="G59" s="89">
        <f>IF(G42=0,0,IF(G48/G42*G41&gt;U60,(U60/G41*G42+G49+G51)*M59,G53*M59))</f>
        <v>0</v>
      </c>
      <c r="H59" s="139" t="s">
        <v>26</v>
      </c>
      <c r="I59" s="89">
        <f>IF(I42=0,0,IF(I48/I42*I41&gt;U60,(U60/I41*I42+I49+I51)*M59,I53*M59))</f>
        <v>0</v>
      </c>
      <c r="J59" s="140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44" t="s">
        <v>44</v>
      </c>
      <c r="C60" s="144"/>
      <c r="D60" s="144"/>
      <c r="E60" s="89">
        <f>IF(E42=0,0,IF(E48/E42*E41&gt;S60,(S60/E41*E42+E49+E51)*M60,E53*M60))</f>
        <v>0</v>
      </c>
      <c r="F60" s="138" t="s">
        <v>26</v>
      </c>
      <c r="G60" s="89">
        <f>IF(G42=0,0,IF(G48/G42*G41&gt;S60,(S60/G41*G42+G49+G51)*M60,G53*M60))</f>
        <v>0</v>
      </c>
      <c r="H60" s="139" t="s">
        <v>26</v>
      </c>
      <c r="I60" s="89">
        <f>IF(I42=0,0,IF(I48/I42*I41&gt;S60,(S60/I41*I42+I49+I51)*M60,I53*M60))</f>
        <v>0</v>
      </c>
      <c r="J60" s="140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43" t="s">
        <v>46</v>
      </c>
      <c r="C61" s="144"/>
      <c r="D61" s="144"/>
      <c r="E61" s="89">
        <f>IF(E42=0,0,IF(E48/E42*E41&gt;S60,(S60/E41*E42+E49+E51)*M61,E53*M61))</f>
        <v>0</v>
      </c>
      <c r="F61" s="138" t="s">
        <v>26</v>
      </c>
      <c r="G61" s="89">
        <f>IF(G42=0,0,IF(G48/G42*G41&gt;S60,(S60/G41*G42+G49+G51)*M61,G53*M61))</f>
        <v>0</v>
      </c>
      <c r="H61" s="139" t="s">
        <v>26</v>
      </c>
      <c r="I61" s="89">
        <f>IF(I42=0,0,IF(I48/I42*I41&gt;S60,(S60/I41*I42+I49+I51)*M61,I53*M61))</f>
        <v>0</v>
      </c>
      <c r="J61" s="140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43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43"/>
      <c r="N63" s="37"/>
      <c r="S63" s="39"/>
      <c r="T63" s="39"/>
    </row>
    <row r="64" spans="1:21" s="38" customFormat="1" ht="15" customHeight="1" x14ac:dyDescent="0.2">
      <c r="A64" s="34"/>
      <c r="B64" s="144" t="s">
        <v>48</v>
      </c>
      <c r="C64" s="144"/>
      <c r="D64" s="144"/>
      <c r="E64" s="89">
        <f>(E52-E51)*M64</f>
        <v>0</v>
      </c>
      <c r="F64" s="138" t="s">
        <v>26</v>
      </c>
      <c r="G64" s="89">
        <f>(G52-G51)*M64</f>
        <v>0</v>
      </c>
      <c r="H64" s="139" t="s">
        <v>26</v>
      </c>
      <c r="I64" s="89">
        <f>(I52-I51)*M64</f>
        <v>0</v>
      </c>
      <c r="J64" s="140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49"/>
      <c r="C65" s="149"/>
      <c r="D65" s="150"/>
      <c r="E65" s="89">
        <f>$E$53*M65</f>
        <v>0</v>
      </c>
      <c r="F65" s="138" t="s">
        <v>26</v>
      </c>
      <c r="G65" s="89">
        <f>$G$53*M65</f>
        <v>0</v>
      </c>
      <c r="H65" s="139" t="s">
        <v>26</v>
      </c>
      <c r="I65" s="89">
        <f>$I$53*M65</f>
        <v>0</v>
      </c>
      <c r="J65" s="140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43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43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44"/>
      <c r="D68" s="144"/>
      <c r="E68" s="89">
        <f>$E$53*M68</f>
        <v>0</v>
      </c>
      <c r="F68" s="138" t="s">
        <v>26</v>
      </c>
      <c r="G68" s="89">
        <f>$G$53*M68</f>
        <v>0</v>
      </c>
      <c r="H68" s="139" t="s">
        <v>26</v>
      </c>
      <c r="I68" s="89">
        <f>$I$53*M68</f>
        <v>0</v>
      </c>
      <c r="J68" s="140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44" t="s">
        <v>51</v>
      </c>
      <c r="C69" s="144"/>
      <c r="D69" s="144"/>
      <c r="E69" s="89">
        <f>$E$53*M69</f>
        <v>0</v>
      </c>
      <c r="F69" s="138" t="s">
        <v>26</v>
      </c>
      <c r="G69" s="89">
        <f>$G$53*M69</f>
        <v>0</v>
      </c>
      <c r="H69" s="139" t="s">
        <v>26</v>
      </c>
      <c r="I69" s="89">
        <f>$I$53*M69</f>
        <v>0</v>
      </c>
      <c r="J69" s="140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44" t="s">
        <v>52</v>
      </c>
      <c r="C70" s="144"/>
      <c r="D70" s="144"/>
      <c r="E70" s="89">
        <f>$E$53*M70</f>
        <v>0</v>
      </c>
      <c r="F70" s="138" t="s">
        <v>26</v>
      </c>
      <c r="G70" s="89">
        <f>$G$53*M70</f>
        <v>0</v>
      </c>
      <c r="H70" s="139" t="s">
        <v>26</v>
      </c>
      <c r="I70" s="89">
        <f>$I$53*M70</f>
        <v>0</v>
      </c>
      <c r="J70" s="140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43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44"/>
      <c r="D73" s="144"/>
      <c r="E73" s="94"/>
      <c r="F73" s="83"/>
      <c r="G73" s="102"/>
      <c r="H73" s="85"/>
      <c r="I73" s="102"/>
      <c r="J73" s="103"/>
      <c r="K73" s="102"/>
      <c r="L73" s="103"/>
      <c r="M73" s="144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44" t="s">
        <v>55</v>
      </c>
      <c r="C74" s="144"/>
      <c r="D74" s="144"/>
      <c r="E74" s="105">
        <v>12</v>
      </c>
      <c r="F74" s="83"/>
      <c r="G74" s="105"/>
      <c r="H74" s="85"/>
      <c r="I74" s="105"/>
      <c r="J74" s="106"/>
      <c r="K74" s="105"/>
      <c r="L74" s="106"/>
      <c r="M74" s="144"/>
      <c r="N74" s="37"/>
      <c r="S74" s="39"/>
      <c r="T74" s="39"/>
    </row>
    <row r="75" spans="1:21" s="38" customFormat="1" ht="15" customHeight="1" x14ac:dyDescent="0.2">
      <c r="A75" s="34"/>
      <c r="B75" s="144" t="s">
        <v>56</v>
      </c>
      <c r="C75" s="144"/>
      <c r="D75" s="144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44"/>
      <c r="N75" s="37"/>
      <c r="S75" s="39"/>
      <c r="T75" s="39"/>
    </row>
    <row r="76" spans="1:21" s="38" customFormat="1" ht="5.25" customHeight="1" x14ac:dyDescent="0.2">
      <c r="A76" s="34"/>
      <c r="B76" s="144"/>
      <c r="C76" s="144"/>
      <c r="D76" s="144"/>
      <c r="E76" s="107"/>
      <c r="F76" s="48"/>
      <c r="G76" s="144"/>
      <c r="H76" s="144"/>
      <c r="I76" s="144"/>
      <c r="J76" s="144"/>
      <c r="K76" s="144"/>
      <c r="L76" s="144"/>
      <c r="M76" s="144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70" t="s">
        <v>59</v>
      </c>
      <c r="C78" s="170"/>
      <c r="D78" s="171"/>
      <c r="E78" s="135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70" t="s">
        <v>60</v>
      </c>
      <c r="C79" s="170"/>
      <c r="D79" s="171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70" t="s">
        <v>61</v>
      </c>
      <c r="C80" s="170"/>
      <c r="D80" s="171"/>
      <c r="E80" s="93">
        <f>$E$78*M80</f>
        <v>0</v>
      </c>
      <c r="F80" s="90" t="s">
        <v>26</v>
      </c>
      <c r="G80" s="109"/>
      <c r="H80" s="144"/>
      <c r="I80" s="144"/>
      <c r="J80" s="144"/>
      <c r="K80" s="144"/>
      <c r="L80" s="144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70" t="s">
        <v>62</v>
      </c>
      <c r="C81" s="170"/>
      <c r="D81" s="171"/>
      <c r="E81" s="93">
        <f>$E$78*M81</f>
        <v>0</v>
      </c>
      <c r="F81" s="90" t="s">
        <v>26</v>
      </c>
      <c r="G81" s="144"/>
      <c r="H81" s="144"/>
      <c r="I81" s="144"/>
      <c r="J81" s="144"/>
      <c r="K81" s="144"/>
      <c r="L81" s="144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70"/>
      <c r="C82" s="170"/>
      <c r="D82" s="171"/>
      <c r="E82" s="110">
        <f>$E$78*M82</f>
        <v>0</v>
      </c>
      <c r="F82" s="90" t="s">
        <v>26</v>
      </c>
      <c r="G82" s="144"/>
      <c r="H82" s="144"/>
      <c r="I82" s="144"/>
      <c r="J82" s="144"/>
      <c r="K82" s="144"/>
      <c r="L82" s="144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70"/>
      <c r="C83" s="170"/>
      <c r="D83" s="171"/>
      <c r="E83" s="110">
        <f>$E$78*M83</f>
        <v>0</v>
      </c>
      <c r="F83" s="90" t="s">
        <v>26</v>
      </c>
      <c r="G83" s="144"/>
      <c r="H83" s="144"/>
      <c r="I83" s="144"/>
      <c r="J83" s="144"/>
      <c r="K83" s="144"/>
      <c r="L83" s="144"/>
      <c r="M83" s="111"/>
      <c r="N83" s="37"/>
      <c r="S83" s="39"/>
      <c r="T83" s="39"/>
    </row>
    <row r="84" spans="1:21" s="38" customFormat="1" ht="12.75" customHeight="1" x14ac:dyDescent="0.2">
      <c r="A84" s="34"/>
      <c r="B84" s="170" t="s">
        <v>63</v>
      </c>
      <c r="C84" s="170"/>
      <c r="D84" s="171"/>
      <c r="E84" s="93">
        <f>(E53*E74+G53*G74+I53*I74+K53*K74+E78)*H84*J84/1000</f>
        <v>0</v>
      </c>
      <c r="F84" s="90" t="s">
        <v>26</v>
      </c>
      <c r="G84" s="144" t="s">
        <v>64</v>
      </c>
      <c r="H84" s="112"/>
      <c r="I84" s="144" t="s">
        <v>65</v>
      </c>
      <c r="J84" s="112"/>
      <c r="K84" s="144"/>
      <c r="L84" s="144"/>
      <c r="M84" s="113"/>
      <c r="N84" s="37"/>
      <c r="S84" s="39"/>
      <c r="T84" s="39"/>
    </row>
    <row r="85" spans="1:21" s="38" customFormat="1" ht="12.75" customHeight="1" x14ac:dyDescent="0.2">
      <c r="A85" s="34"/>
      <c r="B85" s="168" t="s">
        <v>66</v>
      </c>
      <c r="C85" s="168"/>
      <c r="D85" s="169"/>
      <c r="E85" s="93">
        <f>(E53*E74+G53*G74+I53*I74+K53*K74+E78)*J85/1000</f>
        <v>0</v>
      </c>
      <c r="F85" s="90" t="s">
        <v>26</v>
      </c>
      <c r="G85" s="144"/>
      <c r="H85" s="144"/>
      <c r="I85" s="144" t="s">
        <v>65</v>
      </c>
      <c r="J85" s="112"/>
      <c r="K85" s="144"/>
      <c r="L85" s="144"/>
      <c r="M85" s="113"/>
      <c r="N85" s="37"/>
      <c r="S85" s="39"/>
      <c r="T85" s="39"/>
    </row>
    <row r="86" spans="1:21" s="38" customFormat="1" ht="12.75" customHeight="1" x14ac:dyDescent="0.2">
      <c r="A86" s="34"/>
      <c r="B86" s="149"/>
      <c r="C86" s="149"/>
      <c r="D86" s="150"/>
      <c r="E86" s="71"/>
      <c r="F86" s="90" t="s">
        <v>26</v>
      </c>
      <c r="G86" s="144"/>
      <c r="H86" s="144"/>
      <c r="I86" s="144"/>
      <c r="J86" s="141"/>
      <c r="K86" s="144"/>
      <c r="L86" s="144"/>
      <c r="M86" s="113"/>
      <c r="N86" s="37"/>
      <c r="S86" s="39"/>
      <c r="T86" s="39"/>
    </row>
    <row r="87" spans="1:21" s="38" customFormat="1" ht="12.75" customHeight="1" x14ac:dyDescent="0.2">
      <c r="A87" s="34"/>
      <c r="B87" s="149"/>
      <c r="C87" s="149"/>
      <c r="D87" s="150"/>
      <c r="E87" s="71"/>
      <c r="F87" s="90" t="s">
        <v>26</v>
      </c>
      <c r="G87" s="144"/>
      <c r="H87" s="144"/>
      <c r="I87" s="144"/>
      <c r="J87" s="114"/>
      <c r="K87" s="144"/>
      <c r="L87" s="144"/>
      <c r="M87" s="113"/>
      <c r="N87" s="37"/>
      <c r="S87" s="39"/>
      <c r="T87" s="39"/>
    </row>
    <row r="88" spans="1:21" s="144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44"/>
      <c r="D89" s="144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44"/>
      <c r="S89" s="107"/>
      <c r="T89" s="107"/>
      <c r="U89" s="144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S49:T49"/>
    <mergeCell ref="B51:D51"/>
    <mergeCell ref="B85:D85"/>
    <mergeCell ref="B86:D86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  <mergeCell ref="B65:D65"/>
    <mergeCell ref="B87:D87"/>
    <mergeCell ref="A3:B3"/>
    <mergeCell ref="C3:F3"/>
    <mergeCell ref="H3:M3"/>
    <mergeCell ref="D5:M5"/>
    <mergeCell ref="D7:M7"/>
    <mergeCell ref="A43:B43"/>
    <mergeCell ref="E12:G12"/>
    <mergeCell ref="I12:J12"/>
    <mergeCell ref="I16:J16"/>
    <mergeCell ref="E18:M18"/>
    <mergeCell ref="L23:M23"/>
    <mergeCell ref="M34:M36"/>
    <mergeCell ref="A44:B44"/>
    <mergeCell ref="E44:K44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B62EF-CF5B-4BAC-AD4F-C6AC8B76F234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51" t="s">
        <v>2</v>
      </c>
      <c r="B3" s="152"/>
      <c r="C3" s="153"/>
      <c r="D3" s="154"/>
      <c r="E3" s="154"/>
      <c r="F3" s="155"/>
      <c r="G3" s="11" t="s">
        <v>3</v>
      </c>
      <c r="H3" s="153"/>
      <c r="I3" s="154"/>
      <c r="J3" s="154"/>
      <c r="K3" s="154"/>
      <c r="L3" s="154"/>
      <c r="M3" s="155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5"/>
      <c r="B4" s="146"/>
      <c r="C4" s="16"/>
      <c r="D4" s="16"/>
      <c r="E4" s="11"/>
      <c r="F4" s="146"/>
      <c r="G4" s="146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5" t="s">
        <v>4</v>
      </c>
      <c r="B5" s="146"/>
      <c r="C5" s="16"/>
      <c r="D5" s="153"/>
      <c r="E5" s="154"/>
      <c r="F5" s="154"/>
      <c r="G5" s="154"/>
      <c r="H5" s="154"/>
      <c r="I5" s="154"/>
      <c r="J5" s="154"/>
      <c r="K5" s="154"/>
      <c r="L5" s="154"/>
      <c r="M5" s="155"/>
      <c r="N5" s="12"/>
      <c r="S5" s="18"/>
      <c r="T5" s="18"/>
    </row>
    <row r="6" spans="1:25" s="13" customFormat="1" ht="5.25" customHeight="1" x14ac:dyDescent="0.2">
      <c r="A6" s="145"/>
      <c r="B6" s="146"/>
      <c r="C6" s="16"/>
      <c r="D6" s="16"/>
      <c r="E6" s="11"/>
      <c r="F6" s="146"/>
      <c r="G6" s="146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5" t="s">
        <v>5</v>
      </c>
      <c r="B7" s="146"/>
      <c r="C7" s="16"/>
      <c r="D7" s="153"/>
      <c r="E7" s="154"/>
      <c r="F7" s="154"/>
      <c r="G7" s="154"/>
      <c r="H7" s="154"/>
      <c r="I7" s="154"/>
      <c r="J7" s="154"/>
      <c r="K7" s="154"/>
      <c r="L7" s="154"/>
      <c r="M7" s="155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44"/>
      <c r="C12" s="144"/>
      <c r="D12" s="144"/>
      <c r="E12" s="158" t="s">
        <v>9</v>
      </c>
      <c r="F12" s="158"/>
      <c r="G12" s="158"/>
      <c r="H12" s="144"/>
      <c r="I12" s="159"/>
      <c r="J12" s="159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44" t="s">
        <v>11</v>
      </c>
      <c r="C16" s="26"/>
      <c r="D16" s="26"/>
      <c r="E16" s="26"/>
      <c r="F16" s="45"/>
      <c r="G16" s="26"/>
      <c r="H16" s="144"/>
      <c r="I16" s="159"/>
      <c r="J16" s="159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44"/>
      <c r="C17" s="144"/>
      <c r="D17" s="144"/>
      <c r="E17" s="144"/>
      <c r="F17" s="48"/>
      <c r="G17" s="144"/>
      <c r="H17" s="144"/>
      <c r="I17" s="144"/>
      <c r="J17" s="144"/>
      <c r="K17" s="144"/>
      <c r="L17" s="144"/>
      <c r="M17" s="144"/>
      <c r="N17" s="37"/>
      <c r="S17" s="39"/>
      <c r="T17" s="39"/>
    </row>
    <row r="18" spans="1:20" s="5" customFormat="1" ht="15" customHeight="1" x14ac:dyDescent="0.2">
      <c r="A18" s="44"/>
      <c r="B18" s="144" t="s">
        <v>12</v>
      </c>
      <c r="C18" s="26"/>
      <c r="D18" s="26"/>
      <c r="E18" s="160"/>
      <c r="F18" s="160"/>
      <c r="G18" s="160"/>
      <c r="H18" s="160"/>
      <c r="I18" s="160"/>
      <c r="J18" s="160"/>
      <c r="K18" s="160"/>
      <c r="L18" s="160"/>
      <c r="M18" s="160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44" t="s">
        <v>15</v>
      </c>
      <c r="D23" s="144"/>
      <c r="E23" s="57"/>
      <c r="F23" s="48"/>
      <c r="G23" s="144" t="s">
        <v>16</v>
      </c>
      <c r="H23" s="144"/>
      <c r="I23" s="144"/>
      <c r="J23" s="144"/>
      <c r="K23" s="58" t="s">
        <v>17</v>
      </c>
      <c r="L23" s="161"/>
      <c r="M23" s="162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44" t="s">
        <v>18</v>
      </c>
      <c r="D25" s="144"/>
      <c r="E25" s="57"/>
      <c r="F25" s="48"/>
      <c r="G25" s="144" t="s">
        <v>19</v>
      </c>
      <c r="H25" s="144"/>
      <c r="I25" s="144"/>
      <c r="J25" s="144"/>
      <c r="K25" s="144"/>
      <c r="L25" s="144"/>
      <c r="M25" s="144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40</v>
      </c>
      <c r="F29" s="144" t="s">
        <v>75</v>
      </c>
      <c r="G29" s="101"/>
      <c r="H29" s="101"/>
      <c r="I29" s="75"/>
      <c r="J29" s="132"/>
      <c r="L29" s="144"/>
      <c r="M29" s="144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7" t="s">
        <v>22</v>
      </c>
      <c r="E34" s="61"/>
      <c r="F34" s="62"/>
      <c r="G34" s="61"/>
      <c r="H34" s="26"/>
      <c r="I34" s="61"/>
      <c r="J34" s="26"/>
      <c r="K34" s="61"/>
      <c r="L34" s="26"/>
      <c r="M34" s="163" t="s">
        <v>23</v>
      </c>
      <c r="N34" s="46"/>
      <c r="S34" s="6"/>
      <c r="T34" s="6"/>
    </row>
    <row r="35" spans="1:21" s="38" customFormat="1" ht="11.25" x14ac:dyDescent="0.2">
      <c r="A35" s="34"/>
      <c r="B35" s="144" t="s">
        <v>9</v>
      </c>
      <c r="C35" s="144"/>
      <c r="D35" s="144"/>
      <c r="E35" s="59"/>
      <c r="F35" s="48"/>
      <c r="G35" s="63"/>
      <c r="H35" s="144"/>
      <c r="I35" s="63"/>
      <c r="J35" s="144"/>
      <c r="K35" s="63"/>
      <c r="L35" s="144"/>
      <c r="M35" s="164"/>
      <c r="N35" s="37"/>
      <c r="S35" s="39"/>
      <c r="T35" s="39"/>
    </row>
    <row r="36" spans="1:21" s="38" customFormat="1" ht="11.25" x14ac:dyDescent="0.2">
      <c r="A36" s="34"/>
      <c r="B36" s="144" t="s">
        <v>24</v>
      </c>
      <c r="C36" s="144"/>
      <c r="D36" s="144"/>
      <c r="E36" s="59"/>
      <c r="F36" s="48"/>
      <c r="G36" s="63"/>
      <c r="H36" s="144"/>
      <c r="I36" s="63"/>
      <c r="J36" s="144"/>
      <c r="K36" s="63"/>
      <c r="L36" s="144"/>
      <c r="M36" s="165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44"/>
      <c r="C38" s="144"/>
      <c r="D38" s="144"/>
      <c r="E38" s="144"/>
      <c r="F38" s="48"/>
      <c r="G38" s="144"/>
      <c r="H38" s="144"/>
      <c r="I38" s="144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44"/>
      <c r="C40" s="144"/>
      <c r="D40" s="144"/>
      <c r="E40" s="144"/>
      <c r="F40" s="48"/>
      <c r="G40" s="144"/>
      <c r="H40" s="144"/>
      <c r="I40" s="144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44" t="s">
        <v>79</v>
      </c>
      <c r="C41" s="144"/>
      <c r="D41" s="144"/>
      <c r="E41" s="131">
        <v>40</v>
      </c>
      <c r="F41" s="133"/>
      <c r="G41" s="131"/>
      <c r="H41" s="134"/>
      <c r="I41" s="131"/>
      <c r="J41" s="134"/>
      <c r="K41" s="131"/>
      <c r="L41" s="148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44" t="s">
        <v>80</v>
      </c>
      <c r="C42" s="144"/>
      <c r="D42" s="144"/>
      <c r="E42" s="131">
        <v>40</v>
      </c>
      <c r="F42" s="133"/>
      <c r="G42" s="131"/>
      <c r="H42" s="134"/>
      <c r="I42" s="131"/>
      <c r="J42" s="134"/>
      <c r="K42" s="131"/>
      <c r="L42" s="148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56" t="s">
        <v>77</v>
      </c>
      <c r="B43" s="157"/>
      <c r="C43" s="144" t="s">
        <v>74</v>
      </c>
      <c r="D43" s="144"/>
      <c r="E43" s="128">
        <f>E42/E29</f>
        <v>1</v>
      </c>
      <c r="F43" s="48"/>
      <c r="G43" s="128">
        <f>G42/E29</f>
        <v>0</v>
      </c>
      <c r="H43" s="144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56" t="s">
        <v>77</v>
      </c>
      <c r="B44" s="157"/>
      <c r="C44" s="144" t="s">
        <v>74</v>
      </c>
      <c r="D44" s="144"/>
      <c r="E44" s="166">
        <f>(E42*E74+G42*G74+I42*I74+K42*K74)/12/E29</f>
        <v>1</v>
      </c>
      <c r="F44" s="166"/>
      <c r="G44" s="166"/>
      <c r="H44" s="166"/>
      <c r="I44" s="166"/>
      <c r="J44" s="166"/>
      <c r="K44" s="166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44"/>
      <c r="C45" s="144"/>
      <c r="D45" s="144"/>
      <c r="E45" s="144"/>
      <c r="F45" s="48"/>
      <c r="G45" s="144"/>
      <c r="H45" s="144"/>
      <c r="I45" s="144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44"/>
      <c r="F46" s="48"/>
      <c r="G46" s="144"/>
      <c r="H46" s="144"/>
      <c r="I46" s="144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44"/>
      <c r="C47" s="144"/>
      <c r="D47" s="144"/>
      <c r="E47" s="144"/>
      <c r="F47" s="48"/>
      <c r="G47" s="144"/>
      <c r="H47" s="144"/>
      <c r="I47" s="144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44" t="s">
        <v>25</v>
      </c>
      <c r="C48" s="144"/>
      <c r="D48" s="144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49" t="s">
        <v>27</v>
      </c>
      <c r="C49" s="149"/>
      <c r="D49" s="150"/>
      <c r="E49" s="71"/>
      <c r="F49" s="136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67" t="s">
        <v>28</v>
      </c>
      <c r="T49" s="167"/>
      <c r="U49" s="38" t="s">
        <v>29</v>
      </c>
    </row>
    <row r="50" spans="1:21" x14ac:dyDescent="0.25">
      <c r="A50" s="34"/>
      <c r="B50" s="149" t="s">
        <v>30</v>
      </c>
      <c r="C50" s="149"/>
      <c r="D50" s="150"/>
      <c r="E50" s="71"/>
      <c r="F50" s="136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42"/>
      <c r="T50" s="142"/>
      <c r="U50" s="38"/>
    </row>
    <row r="51" spans="1:21" x14ac:dyDescent="0.25">
      <c r="A51" s="34"/>
      <c r="B51" s="149" t="s">
        <v>30</v>
      </c>
      <c r="C51" s="149"/>
      <c r="D51" s="150"/>
      <c r="E51" s="137"/>
      <c r="F51" s="72" t="s">
        <v>26</v>
      </c>
      <c r="G51" s="137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44"/>
      <c r="C54" s="144"/>
      <c r="D54" s="144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44"/>
      <c r="C56" s="144"/>
      <c r="D56" s="144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44" t="s">
        <v>38</v>
      </c>
      <c r="C57" s="144"/>
      <c r="D57" s="144"/>
      <c r="E57" s="89">
        <f>IF(E42=0,0,IF(E48/E42*E41&gt;S60,(S60/E41*E42+E49+E51)*M57,E53*M57))</f>
        <v>0</v>
      </c>
      <c r="F57" s="138" t="s">
        <v>26</v>
      </c>
      <c r="G57" s="89">
        <f>IF(G42=0,0,IF(G48/G42*G41&gt;S60,(S60/G41*G42+G49+G51)*M57,G53*M57))</f>
        <v>0</v>
      </c>
      <c r="H57" s="139" t="s">
        <v>26</v>
      </c>
      <c r="I57" s="89">
        <f>IF(I42=0,0,IF(I48/I42*I41&gt;S60,(S60/I41*I42+I49+I51)*M57,I53*M57))</f>
        <v>0</v>
      </c>
      <c r="J57" s="140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44" t="s">
        <v>40</v>
      </c>
      <c r="C58" s="144"/>
      <c r="D58" s="144"/>
      <c r="E58" s="89">
        <f>IF(E42=0,0,IF(E48/E42*E41&gt;U60,(U60/E41*E42+E49+E51)*M58,E53*M58))</f>
        <v>0</v>
      </c>
      <c r="F58" s="138" t="s">
        <v>26</v>
      </c>
      <c r="G58" s="89">
        <f>IF(G42=0,0,IF(G48/G42*G41&gt;U60,(U60/G41*G42+G49+G51)*M58,G53*M58))</f>
        <v>0</v>
      </c>
      <c r="H58" s="139" t="s">
        <v>26</v>
      </c>
      <c r="I58" s="89">
        <f>IF(I42=0,0,IF(I48/I42*I41&gt;U60,(U60/I41*I42+I49+I51)*M58,I53*M58))</f>
        <v>0</v>
      </c>
      <c r="J58" s="140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44" t="s">
        <v>42</v>
      </c>
      <c r="C59" s="144"/>
      <c r="D59" s="144"/>
      <c r="E59" s="89">
        <f>IF(E42=0,0,IF(E48/E42*E41&gt;U60,(U60/E41*E42+E49+E51)*M59,E53*M59))</f>
        <v>0</v>
      </c>
      <c r="F59" s="138" t="s">
        <v>26</v>
      </c>
      <c r="G59" s="89">
        <f>IF(G42=0,0,IF(G48/G42*G41&gt;U60,(U60/G41*G42+G49+G51)*M59,G53*M59))</f>
        <v>0</v>
      </c>
      <c r="H59" s="139" t="s">
        <v>26</v>
      </c>
      <c r="I59" s="89">
        <f>IF(I42=0,0,IF(I48/I42*I41&gt;U60,(U60/I41*I42+I49+I51)*M59,I53*M59))</f>
        <v>0</v>
      </c>
      <c r="J59" s="140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44" t="s">
        <v>44</v>
      </c>
      <c r="C60" s="144"/>
      <c r="D60" s="144"/>
      <c r="E60" s="89">
        <f>IF(E42=0,0,IF(E48/E42*E41&gt;S60,(S60/E41*E42+E49+E51)*M60,E53*M60))</f>
        <v>0</v>
      </c>
      <c r="F60" s="138" t="s">
        <v>26</v>
      </c>
      <c r="G60" s="89">
        <f>IF(G42=0,0,IF(G48/G42*G41&gt;S60,(S60/G41*G42+G49+G51)*M60,G53*M60))</f>
        <v>0</v>
      </c>
      <c r="H60" s="139" t="s">
        <v>26</v>
      </c>
      <c r="I60" s="89">
        <f>IF(I42=0,0,IF(I48/I42*I41&gt;S60,(S60/I41*I42+I49+I51)*M60,I53*M60))</f>
        <v>0</v>
      </c>
      <c r="J60" s="140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43" t="s">
        <v>46</v>
      </c>
      <c r="C61" s="144"/>
      <c r="D61" s="144"/>
      <c r="E61" s="89">
        <f>IF(E42=0,0,IF(E48/E42*E41&gt;S60,(S60/E41*E42+E49+E51)*M61,E53*M61))</f>
        <v>0</v>
      </c>
      <c r="F61" s="138" t="s">
        <v>26</v>
      </c>
      <c r="G61" s="89">
        <f>IF(G42=0,0,IF(G48/G42*G41&gt;S60,(S60/G41*G42+G49+G51)*M61,G53*M61))</f>
        <v>0</v>
      </c>
      <c r="H61" s="139" t="s">
        <v>26</v>
      </c>
      <c r="I61" s="89">
        <f>IF(I42=0,0,IF(I48/I42*I41&gt;S60,(S60/I41*I42+I49+I51)*M61,I53*M61))</f>
        <v>0</v>
      </c>
      <c r="J61" s="140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43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43"/>
      <c r="N63" s="37"/>
      <c r="S63" s="39"/>
      <c r="T63" s="39"/>
    </row>
    <row r="64" spans="1:21" s="38" customFormat="1" ht="15" customHeight="1" x14ac:dyDescent="0.2">
      <c r="A64" s="34"/>
      <c r="B64" s="144" t="s">
        <v>48</v>
      </c>
      <c r="C64" s="144"/>
      <c r="D64" s="144"/>
      <c r="E64" s="89">
        <f>(E52-E51)*M64</f>
        <v>0</v>
      </c>
      <c r="F64" s="138" t="s">
        <v>26</v>
      </c>
      <c r="G64" s="89">
        <f>(G52-G51)*M64</f>
        <v>0</v>
      </c>
      <c r="H64" s="139" t="s">
        <v>26</v>
      </c>
      <c r="I64" s="89">
        <f>(I52-I51)*M64</f>
        <v>0</v>
      </c>
      <c r="J64" s="140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49"/>
      <c r="C65" s="149"/>
      <c r="D65" s="150"/>
      <c r="E65" s="89">
        <f>$E$53*M65</f>
        <v>0</v>
      </c>
      <c r="F65" s="138" t="s">
        <v>26</v>
      </c>
      <c r="G65" s="89">
        <f>$G$53*M65</f>
        <v>0</v>
      </c>
      <c r="H65" s="139" t="s">
        <v>26</v>
      </c>
      <c r="I65" s="89">
        <f>$I$53*M65</f>
        <v>0</v>
      </c>
      <c r="J65" s="140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43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43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44"/>
      <c r="D68" s="144"/>
      <c r="E68" s="89">
        <f>$E$53*M68</f>
        <v>0</v>
      </c>
      <c r="F68" s="138" t="s">
        <v>26</v>
      </c>
      <c r="G68" s="89">
        <f>$G$53*M68</f>
        <v>0</v>
      </c>
      <c r="H68" s="139" t="s">
        <v>26</v>
      </c>
      <c r="I68" s="89">
        <f>$I$53*M68</f>
        <v>0</v>
      </c>
      <c r="J68" s="140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44" t="s">
        <v>51</v>
      </c>
      <c r="C69" s="144"/>
      <c r="D69" s="144"/>
      <c r="E69" s="89">
        <f>$E$53*M69</f>
        <v>0</v>
      </c>
      <c r="F69" s="138" t="s">
        <v>26</v>
      </c>
      <c r="G69" s="89">
        <f>$G$53*M69</f>
        <v>0</v>
      </c>
      <c r="H69" s="139" t="s">
        <v>26</v>
      </c>
      <c r="I69" s="89">
        <f>$I$53*M69</f>
        <v>0</v>
      </c>
      <c r="J69" s="140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44" t="s">
        <v>52</v>
      </c>
      <c r="C70" s="144"/>
      <c r="D70" s="144"/>
      <c r="E70" s="89">
        <f>$E$53*M70</f>
        <v>0</v>
      </c>
      <c r="F70" s="138" t="s">
        <v>26</v>
      </c>
      <c r="G70" s="89">
        <f>$G$53*M70</f>
        <v>0</v>
      </c>
      <c r="H70" s="139" t="s">
        <v>26</v>
      </c>
      <c r="I70" s="89">
        <f>$I$53*M70</f>
        <v>0</v>
      </c>
      <c r="J70" s="140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43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44"/>
      <c r="D73" s="144"/>
      <c r="E73" s="94"/>
      <c r="F73" s="83"/>
      <c r="G73" s="102"/>
      <c r="H73" s="85"/>
      <c r="I73" s="102"/>
      <c r="J73" s="103"/>
      <c r="K73" s="102"/>
      <c r="L73" s="103"/>
      <c r="M73" s="144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44" t="s">
        <v>55</v>
      </c>
      <c r="C74" s="144"/>
      <c r="D74" s="144"/>
      <c r="E74" s="105">
        <v>12</v>
      </c>
      <c r="F74" s="83"/>
      <c r="G74" s="105"/>
      <c r="H74" s="85"/>
      <c r="I74" s="105"/>
      <c r="J74" s="106"/>
      <c r="K74" s="105"/>
      <c r="L74" s="106"/>
      <c r="M74" s="144"/>
      <c r="N74" s="37"/>
      <c r="S74" s="39"/>
      <c r="T74" s="39"/>
    </row>
    <row r="75" spans="1:21" s="38" customFormat="1" ht="15" customHeight="1" x14ac:dyDescent="0.2">
      <c r="A75" s="34"/>
      <c r="B75" s="144" t="s">
        <v>56</v>
      </c>
      <c r="C75" s="144"/>
      <c r="D75" s="144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44"/>
      <c r="N75" s="37"/>
      <c r="S75" s="39"/>
      <c r="T75" s="39"/>
    </row>
    <row r="76" spans="1:21" s="38" customFormat="1" ht="5.25" customHeight="1" x14ac:dyDescent="0.2">
      <c r="A76" s="34"/>
      <c r="B76" s="144"/>
      <c r="C76" s="144"/>
      <c r="D76" s="144"/>
      <c r="E76" s="107"/>
      <c r="F76" s="48"/>
      <c r="G76" s="144"/>
      <c r="H76" s="144"/>
      <c r="I76" s="144"/>
      <c r="J76" s="144"/>
      <c r="K76" s="144"/>
      <c r="L76" s="144"/>
      <c r="M76" s="144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70" t="s">
        <v>59</v>
      </c>
      <c r="C78" s="170"/>
      <c r="D78" s="171"/>
      <c r="E78" s="135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70" t="s">
        <v>60</v>
      </c>
      <c r="C79" s="170"/>
      <c r="D79" s="171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70" t="s">
        <v>61</v>
      </c>
      <c r="C80" s="170"/>
      <c r="D80" s="171"/>
      <c r="E80" s="93">
        <f>$E$78*M80</f>
        <v>0</v>
      </c>
      <c r="F80" s="90" t="s">
        <v>26</v>
      </c>
      <c r="G80" s="109"/>
      <c r="H80" s="144"/>
      <c r="I80" s="144"/>
      <c r="J80" s="144"/>
      <c r="K80" s="144"/>
      <c r="L80" s="144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70" t="s">
        <v>62</v>
      </c>
      <c r="C81" s="170"/>
      <c r="D81" s="171"/>
      <c r="E81" s="93">
        <f>$E$78*M81</f>
        <v>0</v>
      </c>
      <c r="F81" s="90" t="s">
        <v>26</v>
      </c>
      <c r="G81" s="144"/>
      <c r="H81" s="144"/>
      <c r="I81" s="144"/>
      <c r="J81" s="144"/>
      <c r="K81" s="144"/>
      <c r="L81" s="144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70"/>
      <c r="C82" s="170"/>
      <c r="D82" s="171"/>
      <c r="E82" s="110">
        <f>$E$78*M82</f>
        <v>0</v>
      </c>
      <c r="F82" s="90" t="s">
        <v>26</v>
      </c>
      <c r="G82" s="144"/>
      <c r="H82" s="144"/>
      <c r="I82" s="144"/>
      <c r="J82" s="144"/>
      <c r="K82" s="144"/>
      <c r="L82" s="144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70"/>
      <c r="C83" s="170"/>
      <c r="D83" s="171"/>
      <c r="E83" s="110">
        <f>$E$78*M83</f>
        <v>0</v>
      </c>
      <c r="F83" s="90" t="s">
        <v>26</v>
      </c>
      <c r="G83" s="144"/>
      <c r="H83" s="144"/>
      <c r="I83" s="144"/>
      <c r="J83" s="144"/>
      <c r="K83" s="144"/>
      <c r="L83" s="144"/>
      <c r="M83" s="111"/>
      <c r="N83" s="37"/>
      <c r="S83" s="39"/>
      <c r="T83" s="39"/>
    </row>
    <row r="84" spans="1:21" s="38" customFormat="1" ht="12.75" customHeight="1" x14ac:dyDescent="0.2">
      <c r="A84" s="34"/>
      <c r="B84" s="170" t="s">
        <v>63</v>
      </c>
      <c r="C84" s="170"/>
      <c r="D84" s="171"/>
      <c r="E84" s="93">
        <f>(E53*E74+G53*G74+I53*I74+K53*K74+E78)*H84*J84/1000</f>
        <v>0</v>
      </c>
      <c r="F84" s="90" t="s">
        <v>26</v>
      </c>
      <c r="G84" s="144" t="s">
        <v>64</v>
      </c>
      <c r="H84" s="112"/>
      <c r="I84" s="144" t="s">
        <v>65</v>
      </c>
      <c r="J84" s="112"/>
      <c r="K84" s="144"/>
      <c r="L84" s="144"/>
      <c r="M84" s="113"/>
      <c r="N84" s="37"/>
      <c r="S84" s="39"/>
      <c r="T84" s="39"/>
    </row>
    <row r="85" spans="1:21" s="38" customFormat="1" ht="12.75" customHeight="1" x14ac:dyDescent="0.2">
      <c r="A85" s="34"/>
      <c r="B85" s="168" t="s">
        <v>66</v>
      </c>
      <c r="C85" s="168"/>
      <c r="D85" s="169"/>
      <c r="E85" s="93">
        <f>(E53*E74+G53*G74+I53*I74+K53*K74+E78)*J85/1000</f>
        <v>0</v>
      </c>
      <c r="F85" s="90" t="s">
        <v>26</v>
      </c>
      <c r="G85" s="144"/>
      <c r="H85" s="144"/>
      <c r="I85" s="144" t="s">
        <v>65</v>
      </c>
      <c r="J85" s="112"/>
      <c r="K85" s="144"/>
      <c r="L85" s="144"/>
      <c r="M85" s="113"/>
      <c r="N85" s="37"/>
      <c r="S85" s="39"/>
      <c r="T85" s="39"/>
    </row>
    <row r="86" spans="1:21" s="38" customFormat="1" ht="12.75" customHeight="1" x14ac:dyDescent="0.2">
      <c r="A86" s="34"/>
      <c r="B86" s="149"/>
      <c r="C86" s="149"/>
      <c r="D86" s="150"/>
      <c r="E86" s="71"/>
      <c r="F86" s="90" t="s">
        <v>26</v>
      </c>
      <c r="G86" s="144"/>
      <c r="H86" s="144"/>
      <c r="I86" s="144"/>
      <c r="J86" s="141"/>
      <c r="K86" s="144"/>
      <c r="L86" s="144"/>
      <c r="M86" s="113"/>
      <c r="N86" s="37"/>
      <c r="S86" s="39"/>
      <c r="T86" s="39"/>
    </row>
    <row r="87" spans="1:21" s="38" customFormat="1" ht="12.75" customHeight="1" x14ac:dyDescent="0.2">
      <c r="A87" s="34"/>
      <c r="B87" s="149"/>
      <c r="C87" s="149"/>
      <c r="D87" s="150"/>
      <c r="E87" s="71"/>
      <c r="F87" s="90" t="s">
        <v>26</v>
      </c>
      <c r="G87" s="144"/>
      <c r="H87" s="144"/>
      <c r="I87" s="144"/>
      <c r="J87" s="114"/>
      <c r="K87" s="144"/>
      <c r="L87" s="144"/>
      <c r="M87" s="113"/>
      <c r="N87" s="37"/>
      <c r="S87" s="39"/>
      <c r="T87" s="39"/>
    </row>
    <row r="88" spans="1:21" s="144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44"/>
      <c r="D89" s="144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44"/>
      <c r="S89" s="107"/>
      <c r="T89" s="107"/>
      <c r="U89" s="144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S49:T49"/>
    <mergeCell ref="B51:D51"/>
    <mergeCell ref="B85:D85"/>
    <mergeCell ref="B86:D86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  <mergeCell ref="B65:D65"/>
    <mergeCell ref="B87:D87"/>
    <mergeCell ref="A3:B3"/>
    <mergeCell ref="C3:F3"/>
    <mergeCell ref="H3:M3"/>
    <mergeCell ref="D5:M5"/>
    <mergeCell ref="D7:M7"/>
    <mergeCell ref="A43:B43"/>
    <mergeCell ref="E12:G12"/>
    <mergeCell ref="I12:J12"/>
    <mergeCell ref="I16:J16"/>
    <mergeCell ref="E18:M18"/>
    <mergeCell ref="L23:M23"/>
    <mergeCell ref="M34:M36"/>
    <mergeCell ref="A44:B44"/>
    <mergeCell ref="E44:K44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5247F-0E19-4447-8454-7EBD9CF60865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51" t="s">
        <v>2</v>
      </c>
      <c r="B3" s="152"/>
      <c r="C3" s="153"/>
      <c r="D3" s="154"/>
      <c r="E3" s="154"/>
      <c r="F3" s="155"/>
      <c r="G3" s="11" t="s">
        <v>3</v>
      </c>
      <c r="H3" s="153"/>
      <c r="I3" s="154"/>
      <c r="J3" s="154"/>
      <c r="K3" s="154"/>
      <c r="L3" s="154"/>
      <c r="M3" s="155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5"/>
      <c r="B4" s="146"/>
      <c r="C4" s="16"/>
      <c r="D4" s="16"/>
      <c r="E4" s="11"/>
      <c r="F4" s="146"/>
      <c r="G4" s="146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5" t="s">
        <v>4</v>
      </c>
      <c r="B5" s="146"/>
      <c r="C5" s="16"/>
      <c r="D5" s="153"/>
      <c r="E5" s="154"/>
      <c r="F5" s="154"/>
      <c r="G5" s="154"/>
      <c r="H5" s="154"/>
      <c r="I5" s="154"/>
      <c r="J5" s="154"/>
      <c r="K5" s="154"/>
      <c r="L5" s="154"/>
      <c r="M5" s="155"/>
      <c r="N5" s="12"/>
      <c r="S5" s="18"/>
      <c r="T5" s="18"/>
    </row>
    <row r="6" spans="1:25" s="13" customFormat="1" ht="5.25" customHeight="1" x14ac:dyDescent="0.2">
      <c r="A6" s="145"/>
      <c r="B6" s="146"/>
      <c r="C6" s="16"/>
      <c r="D6" s="16"/>
      <c r="E6" s="11"/>
      <c r="F6" s="146"/>
      <c r="G6" s="146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5" t="s">
        <v>5</v>
      </c>
      <c r="B7" s="146"/>
      <c r="C7" s="16"/>
      <c r="D7" s="153"/>
      <c r="E7" s="154"/>
      <c r="F7" s="154"/>
      <c r="G7" s="154"/>
      <c r="H7" s="154"/>
      <c r="I7" s="154"/>
      <c r="J7" s="154"/>
      <c r="K7" s="154"/>
      <c r="L7" s="154"/>
      <c r="M7" s="155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44"/>
      <c r="C12" s="144"/>
      <c r="D12" s="144"/>
      <c r="E12" s="158" t="s">
        <v>9</v>
      </c>
      <c r="F12" s="158"/>
      <c r="G12" s="158"/>
      <c r="H12" s="144"/>
      <c r="I12" s="159"/>
      <c r="J12" s="159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44" t="s">
        <v>11</v>
      </c>
      <c r="C16" s="26"/>
      <c r="D16" s="26"/>
      <c r="E16" s="26"/>
      <c r="F16" s="45"/>
      <c r="G16" s="26"/>
      <c r="H16" s="144"/>
      <c r="I16" s="159"/>
      <c r="J16" s="159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44"/>
      <c r="C17" s="144"/>
      <c r="D17" s="144"/>
      <c r="E17" s="144"/>
      <c r="F17" s="48"/>
      <c r="G17" s="144"/>
      <c r="H17" s="144"/>
      <c r="I17" s="144"/>
      <c r="J17" s="144"/>
      <c r="K17" s="144"/>
      <c r="L17" s="144"/>
      <c r="M17" s="144"/>
      <c r="N17" s="37"/>
      <c r="S17" s="39"/>
      <c r="T17" s="39"/>
    </row>
    <row r="18" spans="1:20" s="5" customFormat="1" ht="15" customHeight="1" x14ac:dyDescent="0.2">
      <c r="A18" s="44"/>
      <c r="B18" s="144" t="s">
        <v>12</v>
      </c>
      <c r="C18" s="26"/>
      <c r="D18" s="26"/>
      <c r="E18" s="160"/>
      <c r="F18" s="160"/>
      <c r="G18" s="160"/>
      <c r="H18" s="160"/>
      <c r="I18" s="160"/>
      <c r="J18" s="160"/>
      <c r="K18" s="160"/>
      <c r="L18" s="160"/>
      <c r="M18" s="160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44" t="s">
        <v>15</v>
      </c>
      <c r="D23" s="144"/>
      <c r="E23" s="57"/>
      <c r="F23" s="48"/>
      <c r="G23" s="144" t="s">
        <v>16</v>
      </c>
      <c r="H23" s="144"/>
      <c r="I23" s="144"/>
      <c r="J23" s="144"/>
      <c r="K23" s="58" t="s">
        <v>17</v>
      </c>
      <c r="L23" s="161"/>
      <c r="M23" s="162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44" t="s">
        <v>18</v>
      </c>
      <c r="D25" s="144"/>
      <c r="E25" s="57"/>
      <c r="F25" s="48"/>
      <c r="G25" s="144" t="s">
        <v>19</v>
      </c>
      <c r="H25" s="144"/>
      <c r="I25" s="144"/>
      <c r="J25" s="144"/>
      <c r="K25" s="144"/>
      <c r="L25" s="144"/>
      <c r="M25" s="144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40</v>
      </c>
      <c r="F29" s="144" t="s">
        <v>75</v>
      </c>
      <c r="G29" s="101"/>
      <c r="H29" s="101"/>
      <c r="I29" s="75"/>
      <c r="J29" s="132"/>
      <c r="L29" s="144"/>
      <c r="M29" s="144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7" t="s">
        <v>22</v>
      </c>
      <c r="E34" s="61"/>
      <c r="F34" s="62"/>
      <c r="G34" s="61"/>
      <c r="H34" s="26"/>
      <c r="I34" s="61"/>
      <c r="J34" s="26"/>
      <c r="K34" s="61"/>
      <c r="L34" s="26"/>
      <c r="M34" s="163" t="s">
        <v>23</v>
      </c>
      <c r="N34" s="46"/>
      <c r="S34" s="6"/>
      <c r="T34" s="6"/>
    </row>
    <row r="35" spans="1:21" s="38" customFormat="1" ht="11.25" x14ac:dyDescent="0.2">
      <c r="A35" s="34"/>
      <c r="B35" s="144" t="s">
        <v>9</v>
      </c>
      <c r="C35" s="144"/>
      <c r="D35" s="144"/>
      <c r="E35" s="59"/>
      <c r="F35" s="48"/>
      <c r="G35" s="63"/>
      <c r="H35" s="144"/>
      <c r="I35" s="63"/>
      <c r="J35" s="144"/>
      <c r="K35" s="63"/>
      <c r="L35" s="144"/>
      <c r="M35" s="164"/>
      <c r="N35" s="37"/>
      <c r="S35" s="39"/>
      <c r="T35" s="39"/>
    </row>
    <row r="36" spans="1:21" s="38" customFormat="1" ht="11.25" x14ac:dyDescent="0.2">
      <c r="A36" s="34"/>
      <c r="B36" s="144" t="s">
        <v>24</v>
      </c>
      <c r="C36" s="144"/>
      <c r="D36" s="144"/>
      <c r="E36" s="59"/>
      <c r="F36" s="48"/>
      <c r="G36" s="63"/>
      <c r="H36" s="144"/>
      <c r="I36" s="63"/>
      <c r="J36" s="144"/>
      <c r="K36" s="63"/>
      <c r="L36" s="144"/>
      <c r="M36" s="165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44"/>
      <c r="C38" s="144"/>
      <c r="D38" s="144"/>
      <c r="E38" s="144"/>
      <c r="F38" s="48"/>
      <c r="G38" s="144"/>
      <c r="H38" s="144"/>
      <c r="I38" s="144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44"/>
      <c r="C40" s="144"/>
      <c r="D40" s="144"/>
      <c r="E40" s="144"/>
      <c r="F40" s="48"/>
      <c r="G40" s="144"/>
      <c r="H40" s="144"/>
      <c r="I40" s="144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44" t="s">
        <v>79</v>
      </c>
      <c r="C41" s="144"/>
      <c r="D41" s="144"/>
      <c r="E41" s="131">
        <v>40</v>
      </c>
      <c r="F41" s="133"/>
      <c r="G41" s="131"/>
      <c r="H41" s="134"/>
      <c r="I41" s="131"/>
      <c r="J41" s="134"/>
      <c r="K41" s="131"/>
      <c r="L41" s="148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44" t="s">
        <v>80</v>
      </c>
      <c r="C42" s="144"/>
      <c r="D42" s="144"/>
      <c r="E42" s="131">
        <v>40</v>
      </c>
      <c r="F42" s="133"/>
      <c r="G42" s="131"/>
      <c r="H42" s="134"/>
      <c r="I42" s="131"/>
      <c r="J42" s="134"/>
      <c r="K42" s="131"/>
      <c r="L42" s="148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56" t="s">
        <v>77</v>
      </c>
      <c r="B43" s="157"/>
      <c r="C43" s="144" t="s">
        <v>74</v>
      </c>
      <c r="D43" s="144"/>
      <c r="E43" s="128">
        <f>E42/E29</f>
        <v>1</v>
      </c>
      <c r="F43" s="48"/>
      <c r="G43" s="128">
        <f>G42/E29</f>
        <v>0</v>
      </c>
      <c r="H43" s="144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56" t="s">
        <v>77</v>
      </c>
      <c r="B44" s="157"/>
      <c r="C44" s="144" t="s">
        <v>74</v>
      </c>
      <c r="D44" s="144"/>
      <c r="E44" s="166">
        <f>(E42*E74+G42*G74+I42*I74+K42*K74)/12/E29</f>
        <v>1</v>
      </c>
      <c r="F44" s="166"/>
      <c r="G44" s="166"/>
      <c r="H44" s="166"/>
      <c r="I44" s="166"/>
      <c r="J44" s="166"/>
      <c r="K44" s="166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44"/>
      <c r="C45" s="144"/>
      <c r="D45" s="144"/>
      <c r="E45" s="144"/>
      <c r="F45" s="48"/>
      <c r="G45" s="144"/>
      <c r="H45" s="144"/>
      <c r="I45" s="144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44"/>
      <c r="F46" s="48"/>
      <c r="G46" s="144"/>
      <c r="H46" s="144"/>
      <c r="I46" s="144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44"/>
      <c r="C47" s="144"/>
      <c r="D47" s="144"/>
      <c r="E47" s="144"/>
      <c r="F47" s="48"/>
      <c r="G47" s="144"/>
      <c r="H47" s="144"/>
      <c r="I47" s="144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44" t="s">
        <v>25</v>
      </c>
      <c r="C48" s="144"/>
      <c r="D48" s="144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49" t="s">
        <v>27</v>
      </c>
      <c r="C49" s="149"/>
      <c r="D49" s="150"/>
      <c r="E49" s="71"/>
      <c r="F49" s="136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67" t="s">
        <v>28</v>
      </c>
      <c r="T49" s="167"/>
      <c r="U49" s="38" t="s">
        <v>29</v>
      </c>
    </row>
    <row r="50" spans="1:21" x14ac:dyDescent="0.25">
      <c r="A50" s="34"/>
      <c r="B50" s="149" t="s">
        <v>30</v>
      </c>
      <c r="C50" s="149"/>
      <c r="D50" s="150"/>
      <c r="E50" s="71"/>
      <c r="F50" s="136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42"/>
      <c r="T50" s="142"/>
      <c r="U50" s="38"/>
    </row>
    <row r="51" spans="1:21" x14ac:dyDescent="0.25">
      <c r="A51" s="34"/>
      <c r="B51" s="149" t="s">
        <v>30</v>
      </c>
      <c r="C51" s="149"/>
      <c r="D51" s="150"/>
      <c r="E51" s="137"/>
      <c r="F51" s="72" t="s">
        <v>26</v>
      </c>
      <c r="G51" s="137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44"/>
      <c r="C54" s="144"/>
      <c r="D54" s="144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44"/>
      <c r="C56" s="144"/>
      <c r="D56" s="144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44" t="s">
        <v>38</v>
      </c>
      <c r="C57" s="144"/>
      <c r="D57" s="144"/>
      <c r="E57" s="89">
        <f>IF(E42=0,0,IF(E48/E42*E41&gt;S60,(S60/E41*E42+E49+E51)*M57,E53*M57))</f>
        <v>0</v>
      </c>
      <c r="F57" s="138" t="s">
        <v>26</v>
      </c>
      <c r="G57" s="89">
        <f>IF(G42=0,0,IF(G48/G42*G41&gt;S60,(S60/G41*G42+G49+G51)*M57,G53*M57))</f>
        <v>0</v>
      </c>
      <c r="H57" s="139" t="s">
        <v>26</v>
      </c>
      <c r="I57" s="89">
        <f>IF(I42=0,0,IF(I48/I42*I41&gt;S60,(S60/I41*I42+I49+I51)*M57,I53*M57))</f>
        <v>0</v>
      </c>
      <c r="J57" s="140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44" t="s">
        <v>40</v>
      </c>
      <c r="C58" s="144"/>
      <c r="D58" s="144"/>
      <c r="E58" s="89">
        <f>IF(E42=0,0,IF(E48/E42*E41&gt;U60,(U60/E41*E42+E49+E51)*M58,E53*M58))</f>
        <v>0</v>
      </c>
      <c r="F58" s="138" t="s">
        <v>26</v>
      </c>
      <c r="G58" s="89">
        <f>IF(G42=0,0,IF(G48/G42*G41&gt;U60,(U60/G41*G42+G49+G51)*M58,G53*M58))</f>
        <v>0</v>
      </c>
      <c r="H58" s="139" t="s">
        <v>26</v>
      </c>
      <c r="I58" s="89">
        <f>IF(I42=0,0,IF(I48/I42*I41&gt;U60,(U60/I41*I42+I49+I51)*M58,I53*M58))</f>
        <v>0</v>
      </c>
      <c r="J58" s="140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44" t="s">
        <v>42</v>
      </c>
      <c r="C59" s="144"/>
      <c r="D59" s="144"/>
      <c r="E59" s="89">
        <f>IF(E42=0,0,IF(E48/E42*E41&gt;U60,(U60/E41*E42+E49+E51)*M59,E53*M59))</f>
        <v>0</v>
      </c>
      <c r="F59" s="138" t="s">
        <v>26</v>
      </c>
      <c r="G59" s="89">
        <f>IF(G42=0,0,IF(G48/G42*G41&gt;U60,(U60/G41*G42+G49+G51)*M59,G53*M59))</f>
        <v>0</v>
      </c>
      <c r="H59" s="139" t="s">
        <v>26</v>
      </c>
      <c r="I59" s="89">
        <f>IF(I42=0,0,IF(I48/I42*I41&gt;U60,(U60/I41*I42+I49+I51)*M59,I53*M59))</f>
        <v>0</v>
      </c>
      <c r="J59" s="140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44" t="s">
        <v>44</v>
      </c>
      <c r="C60" s="144"/>
      <c r="D60" s="144"/>
      <c r="E60" s="89">
        <f>IF(E42=0,0,IF(E48/E42*E41&gt;S60,(S60/E41*E42+E49+E51)*M60,E53*M60))</f>
        <v>0</v>
      </c>
      <c r="F60" s="138" t="s">
        <v>26</v>
      </c>
      <c r="G60" s="89">
        <f>IF(G42=0,0,IF(G48/G42*G41&gt;S60,(S60/G41*G42+G49+G51)*M60,G53*M60))</f>
        <v>0</v>
      </c>
      <c r="H60" s="139" t="s">
        <v>26</v>
      </c>
      <c r="I60" s="89">
        <f>IF(I42=0,0,IF(I48/I42*I41&gt;S60,(S60/I41*I42+I49+I51)*M60,I53*M60))</f>
        <v>0</v>
      </c>
      <c r="J60" s="140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43" t="s">
        <v>46</v>
      </c>
      <c r="C61" s="144"/>
      <c r="D61" s="144"/>
      <c r="E61" s="89">
        <f>IF(E42=0,0,IF(E48/E42*E41&gt;S60,(S60/E41*E42+E49+E51)*M61,E53*M61))</f>
        <v>0</v>
      </c>
      <c r="F61" s="138" t="s">
        <v>26</v>
      </c>
      <c r="G61" s="89">
        <f>IF(G42=0,0,IF(G48/G42*G41&gt;S60,(S60/G41*G42+G49+G51)*M61,G53*M61))</f>
        <v>0</v>
      </c>
      <c r="H61" s="139" t="s">
        <v>26</v>
      </c>
      <c r="I61" s="89">
        <f>IF(I42=0,0,IF(I48/I42*I41&gt;S60,(S60/I41*I42+I49+I51)*M61,I53*M61))</f>
        <v>0</v>
      </c>
      <c r="J61" s="140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43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43"/>
      <c r="N63" s="37"/>
      <c r="S63" s="39"/>
      <c r="T63" s="39"/>
    </row>
    <row r="64" spans="1:21" s="38" customFormat="1" ht="15" customHeight="1" x14ac:dyDescent="0.2">
      <c r="A64" s="34"/>
      <c r="B64" s="144" t="s">
        <v>48</v>
      </c>
      <c r="C64" s="144"/>
      <c r="D64" s="144"/>
      <c r="E64" s="89">
        <f>(E52-E51)*M64</f>
        <v>0</v>
      </c>
      <c r="F64" s="138" t="s">
        <v>26</v>
      </c>
      <c r="G64" s="89">
        <f>(G52-G51)*M64</f>
        <v>0</v>
      </c>
      <c r="H64" s="139" t="s">
        <v>26</v>
      </c>
      <c r="I64" s="89">
        <f>(I52-I51)*M64</f>
        <v>0</v>
      </c>
      <c r="J64" s="140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49"/>
      <c r="C65" s="149"/>
      <c r="D65" s="150"/>
      <c r="E65" s="89">
        <f>$E$53*M65</f>
        <v>0</v>
      </c>
      <c r="F65" s="138" t="s">
        <v>26</v>
      </c>
      <c r="G65" s="89">
        <f>$G$53*M65</f>
        <v>0</v>
      </c>
      <c r="H65" s="139" t="s">
        <v>26</v>
      </c>
      <c r="I65" s="89">
        <f>$I$53*M65</f>
        <v>0</v>
      </c>
      <c r="J65" s="140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43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43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44"/>
      <c r="D68" s="144"/>
      <c r="E68" s="89">
        <f>$E$53*M68</f>
        <v>0</v>
      </c>
      <c r="F68" s="138" t="s">
        <v>26</v>
      </c>
      <c r="G68" s="89">
        <f>$G$53*M68</f>
        <v>0</v>
      </c>
      <c r="H68" s="139" t="s">
        <v>26</v>
      </c>
      <c r="I68" s="89">
        <f>$I$53*M68</f>
        <v>0</v>
      </c>
      <c r="J68" s="140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44" t="s">
        <v>51</v>
      </c>
      <c r="C69" s="144"/>
      <c r="D69" s="144"/>
      <c r="E69" s="89">
        <f>$E$53*M69</f>
        <v>0</v>
      </c>
      <c r="F69" s="138" t="s">
        <v>26</v>
      </c>
      <c r="G69" s="89">
        <f>$G$53*M69</f>
        <v>0</v>
      </c>
      <c r="H69" s="139" t="s">
        <v>26</v>
      </c>
      <c r="I69" s="89">
        <f>$I$53*M69</f>
        <v>0</v>
      </c>
      <c r="J69" s="140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44" t="s">
        <v>52</v>
      </c>
      <c r="C70" s="144"/>
      <c r="D70" s="144"/>
      <c r="E70" s="89">
        <f>$E$53*M70</f>
        <v>0</v>
      </c>
      <c r="F70" s="138" t="s">
        <v>26</v>
      </c>
      <c r="G70" s="89">
        <f>$G$53*M70</f>
        <v>0</v>
      </c>
      <c r="H70" s="139" t="s">
        <v>26</v>
      </c>
      <c r="I70" s="89">
        <f>$I$53*M70</f>
        <v>0</v>
      </c>
      <c r="J70" s="140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43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44"/>
      <c r="D73" s="144"/>
      <c r="E73" s="94"/>
      <c r="F73" s="83"/>
      <c r="G73" s="102"/>
      <c r="H73" s="85"/>
      <c r="I73" s="102"/>
      <c r="J73" s="103"/>
      <c r="K73" s="102"/>
      <c r="L73" s="103"/>
      <c r="M73" s="144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44" t="s">
        <v>55</v>
      </c>
      <c r="C74" s="144"/>
      <c r="D74" s="144"/>
      <c r="E74" s="105">
        <v>12</v>
      </c>
      <c r="F74" s="83"/>
      <c r="G74" s="105"/>
      <c r="H74" s="85"/>
      <c r="I74" s="105"/>
      <c r="J74" s="106"/>
      <c r="K74" s="105"/>
      <c r="L74" s="106"/>
      <c r="M74" s="144"/>
      <c r="N74" s="37"/>
      <c r="S74" s="39"/>
      <c r="T74" s="39"/>
    </row>
    <row r="75" spans="1:21" s="38" customFormat="1" ht="15" customHeight="1" x14ac:dyDescent="0.2">
      <c r="A75" s="34"/>
      <c r="B75" s="144" t="s">
        <v>56</v>
      </c>
      <c r="C75" s="144"/>
      <c r="D75" s="144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44"/>
      <c r="N75" s="37"/>
      <c r="S75" s="39"/>
      <c r="T75" s="39"/>
    </row>
    <row r="76" spans="1:21" s="38" customFormat="1" ht="5.25" customHeight="1" x14ac:dyDescent="0.2">
      <c r="A76" s="34"/>
      <c r="B76" s="144"/>
      <c r="C76" s="144"/>
      <c r="D76" s="144"/>
      <c r="E76" s="107"/>
      <c r="F76" s="48"/>
      <c r="G76" s="144"/>
      <c r="H76" s="144"/>
      <c r="I76" s="144"/>
      <c r="J76" s="144"/>
      <c r="K76" s="144"/>
      <c r="L76" s="144"/>
      <c r="M76" s="144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70" t="s">
        <v>59</v>
      </c>
      <c r="C78" s="170"/>
      <c r="D78" s="171"/>
      <c r="E78" s="135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70" t="s">
        <v>60</v>
      </c>
      <c r="C79" s="170"/>
      <c r="D79" s="171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70" t="s">
        <v>61</v>
      </c>
      <c r="C80" s="170"/>
      <c r="D80" s="171"/>
      <c r="E80" s="93">
        <f>$E$78*M80</f>
        <v>0</v>
      </c>
      <c r="F80" s="90" t="s">
        <v>26</v>
      </c>
      <c r="G80" s="109"/>
      <c r="H80" s="144"/>
      <c r="I80" s="144"/>
      <c r="J80" s="144"/>
      <c r="K80" s="144"/>
      <c r="L80" s="144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70" t="s">
        <v>62</v>
      </c>
      <c r="C81" s="170"/>
      <c r="D81" s="171"/>
      <c r="E81" s="93">
        <f>$E$78*M81</f>
        <v>0</v>
      </c>
      <c r="F81" s="90" t="s">
        <v>26</v>
      </c>
      <c r="G81" s="144"/>
      <c r="H81" s="144"/>
      <c r="I81" s="144"/>
      <c r="J81" s="144"/>
      <c r="K81" s="144"/>
      <c r="L81" s="144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70"/>
      <c r="C82" s="170"/>
      <c r="D82" s="171"/>
      <c r="E82" s="110">
        <f>$E$78*M82</f>
        <v>0</v>
      </c>
      <c r="F82" s="90" t="s">
        <v>26</v>
      </c>
      <c r="G82" s="144"/>
      <c r="H82" s="144"/>
      <c r="I82" s="144"/>
      <c r="J82" s="144"/>
      <c r="K82" s="144"/>
      <c r="L82" s="144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70"/>
      <c r="C83" s="170"/>
      <c r="D83" s="171"/>
      <c r="E83" s="110">
        <f>$E$78*M83</f>
        <v>0</v>
      </c>
      <c r="F83" s="90" t="s">
        <v>26</v>
      </c>
      <c r="G83" s="144"/>
      <c r="H83" s="144"/>
      <c r="I83" s="144"/>
      <c r="J83" s="144"/>
      <c r="K83" s="144"/>
      <c r="L83" s="144"/>
      <c r="M83" s="111"/>
      <c r="N83" s="37"/>
      <c r="S83" s="39"/>
      <c r="T83" s="39"/>
    </row>
    <row r="84" spans="1:21" s="38" customFormat="1" ht="12.75" customHeight="1" x14ac:dyDescent="0.2">
      <c r="A84" s="34"/>
      <c r="B84" s="170" t="s">
        <v>63</v>
      </c>
      <c r="C84" s="170"/>
      <c r="D84" s="171"/>
      <c r="E84" s="93">
        <f>(E53*E74+G53*G74+I53*I74+K53*K74+E78)*H84*J84/1000</f>
        <v>0</v>
      </c>
      <c r="F84" s="90" t="s">
        <v>26</v>
      </c>
      <c r="G84" s="144" t="s">
        <v>64</v>
      </c>
      <c r="H84" s="112"/>
      <c r="I84" s="144" t="s">
        <v>65</v>
      </c>
      <c r="J84" s="112"/>
      <c r="K84" s="144"/>
      <c r="L84" s="144"/>
      <c r="M84" s="113"/>
      <c r="N84" s="37"/>
      <c r="S84" s="39"/>
      <c r="T84" s="39"/>
    </row>
    <row r="85" spans="1:21" s="38" customFormat="1" ht="12.75" customHeight="1" x14ac:dyDescent="0.2">
      <c r="A85" s="34"/>
      <c r="B85" s="168" t="s">
        <v>66</v>
      </c>
      <c r="C85" s="168"/>
      <c r="D85" s="169"/>
      <c r="E85" s="93">
        <f>(E53*E74+G53*G74+I53*I74+K53*K74+E78)*J85/1000</f>
        <v>0</v>
      </c>
      <c r="F85" s="90" t="s">
        <v>26</v>
      </c>
      <c r="G85" s="144"/>
      <c r="H85" s="144"/>
      <c r="I85" s="144" t="s">
        <v>65</v>
      </c>
      <c r="J85" s="112"/>
      <c r="K85" s="144"/>
      <c r="L85" s="144"/>
      <c r="M85" s="113"/>
      <c r="N85" s="37"/>
      <c r="S85" s="39"/>
      <c r="T85" s="39"/>
    </row>
    <row r="86" spans="1:21" s="38" customFormat="1" ht="12.75" customHeight="1" x14ac:dyDescent="0.2">
      <c r="A86" s="34"/>
      <c r="B86" s="149"/>
      <c r="C86" s="149"/>
      <c r="D86" s="150"/>
      <c r="E86" s="71"/>
      <c r="F86" s="90" t="s">
        <v>26</v>
      </c>
      <c r="G86" s="144"/>
      <c r="H86" s="144"/>
      <c r="I86" s="144"/>
      <c r="J86" s="141"/>
      <c r="K86" s="144"/>
      <c r="L86" s="144"/>
      <c r="M86" s="113"/>
      <c r="N86" s="37"/>
      <c r="S86" s="39"/>
      <c r="T86" s="39"/>
    </row>
    <row r="87" spans="1:21" s="38" customFormat="1" ht="12.75" customHeight="1" x14ac:dyDescent="0.2">
      <c r="A87" s="34"/>
      <c r="B87" s="149"/>
      <c r="C87" s="149"/>
      <c r="D87" s="150"/>
      <c r="E87" s="71"/>
      <c r="F87" s="90" t="s">
        <v>26</v>
      </c>
      <c r="G87" s="144"/>
      <c r="H87" s="144"/>
      <c r="I87" s="144"/>
      <c r="J87" s="114"/>
      <c r="K87" s="144"/>
      <c r="L87" s="144"/>
      <c r="M87" s="113"/>
      <c r="N87" s="37"/>
      <c r="S87" s="39"/>
      <c r="T87" s="39"/>
    </row>
    <row r="88" spans="1:21" s="144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44"/>
      <c r="D89" s="144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44"/>
      <c r="S89" s="107"/>
      <c r="T89" s="107"/>
      <c r="U89" s="144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S49:T49"/>
    <mergeCell ref="B51:D51"/>
    <mergeCell ref="B85:D85"/>
    <mergeCell ref="B86:D86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  <mergeCell ref="B65:D65"/>
    <mergeCell ref="B87:D87"/>
    <mergeCell ref="A3:B3"/>
    <mergeCell ref="C3:F3"/>
    <mergeCell ref="H3:M3"/>
    <mergeCell ref="D5:M5"/>
    <mergeCell ref="D7:M7"/>
    <mergeCell ref="A43:B43"/>
    <mergeCell ref="E12:G12"/>
    <mergeCell ref="I12:J12"/>
    <mergeCell ref="I16:J16"/>
    <mergeCell ref="E18:M18"/>
    <mergeCell ref="L23:M23"/>
    <mergeCell ref="M34:M36"/>
    <mergeCell ref="A44:B44"/>
    <mergeCell ref="E44:K44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5304D-6AA1-4F2C-81D1-C06C4EED258B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51" t="s">
        <v>2</v>
      </c>
      <c r="B3" s="152"/>
      <c r="C3" s="153"/>
      <c r="D3" s="154"/>
      <c r="E3" s="154"/>
      <c r="F3" s="155"/>
      <c r="G3" s="11" t="s">
        <v>3</v>
      </c>
      <c r="H3" s="153"/>
      <c r="I3" s="154"/>
      <c r="J3" s="154"/>
      <c r="K3" s="154"/>
      <c r="L3" s="154"/>
      <c r="M3" s="155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5"/>
      <c r="B4" s="146"/>
      <c r="C4" s="16"/>
      <c r="D4" s="16"/>
      <c r="E4" s="11"/>
      <c r="F4" s="146"/>
      <c r="G4" s="146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5" t="s">
        <v>4</v>
      </c>
      <c r="B5" s="146"/>
      <c r="C5" s="16"/>
      <c r="D5" s="153"/>
      <c r="E5" s="154"/>
      <c r="F5" s="154"/>
      <c r="G5" s="154"/>
      <c r="H5" s="154"/>
      <c r="I5" s="154"/>
      <c r="J5" s="154"/>
      <c r="K5" s="154"/>
      <c r="L5" s="154"/>
      <c r="M5" s="155"/>
      <c r="N5" s="12"/>
      <c r="S5" s="18"/>
      <c r="T5" s="18"/>
    </row>
    <row r="6" spans="1:25" s="13" customFormat="1" ht="5.25" customHeight="1" x14ac:dyDescent="0.2">
      <c r="A6" s="145"/>
      <c r="B6" s="146"/>
      <c r="C6" s="16"/>
      <c r="D6" s="16"/>
      <c r="E6" s="11"/>
      <c r="F6" s="146"/>
      <c r="G6" s="146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5" t="s">
        <v>5</v>
      </c>
      <c r="B7" s="146"/>
      <c r="C7" s="16"/>
      <c r="D7" s="153"/>
      <c r="E7" s="154"/>
      <c r="F7" s="154"/>
      <c r="G7" s="154"/>
      <c r="H7" s="154"/>
      <c r="I7" s="154"/>
      <c r="J7" s="154"/>
      <c r="K7" s="154"/>
      <c r="L7" s="154"/>
      <c r="M7" s="155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44"/>
      <c r="C12" s="144"/>
      <c r="D12" s="144"/>
      <c r="E12" s="158" t="s">
        <v>9</v>
      </c>
      <c r="F12" s="158"/>
      <c r="G12" s="158"/>
      <c r="H12" s="144"/>
      <c r="I12" s="159"/>
      <c r="J12" s="159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44" t="s">
        <v>11</v>
      </c>
      <c r="C16" s="26"/>
      <c r="D16" s="26"/>
      <c r="E16" s="26"/>
      <c r="F16" s="45"/>
      <c r="G16" s="26"/>
      <c r="H16" s="144"/>
      <c r="I16" s="159"/>
      <c r="J16" s="159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44"/>
      <c r="C17" s="144"/>
      <c r="D17" s="144"/>
      <c r="E17" s="144"/>
      <c r="F17" s="48"/>
      <c r="G17" s="144"/>
      <c r="H17" s="144"/>
      <c r="I17" s="144"/>
      <c r="J17" s="144"/>
      <c r="K17" s="144"/>
      <c r="L17" s="144"/>
      <c r="M17" s="144"/>
      <c r="N17" s="37"/>
      <c r="S17" s="39"/>
      <c r="T17" s="39"/>
    </row>
    <row r="18" spans="1:20" s="5" customFormat="1" ht="15" customHeight="1" x14ac:dyDescent="0.2">
      <c r="A18" s="44"/>
      <c r="B18" s="144" t="s">
        <v>12</v>
      </c>
      <c r="C18" s="26"/>
      <c r="D18" s="26"/>
      <c r="E18" s="160"/>
      <c r="F18" s="160"/>
      <c r="G18" s="160"/>
      <c r="H18" s="160"/>
      <c r="I18" s="160"/>
      <c r="J18" s="160"/>
      <c r="K18" s="160"/>
      <c r="L18" s="160"/>
      <c r="M18" s="160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44" t="s">
        <v>15</v>
      </c>
      <c r="D23" s="144"/>
      <c r="E23" s="57"/>
      <c r="F23" s="48"/>
      <c r="G23" s="144" t="s">
        <v>16</v>
      </c>
      <c r="H23" s="144"/>
      <c r="I23" s="144"/>
      <c r="J23" s="144"/>
      <c r="K23" s="58" t="s">
        <v>17</v>
      </c>
      <c r="L23" s="161"/>
      <c r="M23" s="162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44" t="s">
        <v>18</v>
      </c>
      <c r="D25" s="144"/>
      <c r="E25" s="57"/>
      <c r="F25" s="48"/>
      <c r="G25" s="144" t="s">
        <v>19</v>
      </c>
      <c r="H25" s="144"/>
      <c r="I25" s="144"/>
      <c r="J25" s="144"/>
      <c r="K25" s="144"/>
      <c r="L25" s="144"/>
      <c r="M25" s="144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40</v>
      </c>
      <c r="F29" s="144" t="s">
        <v>75</v>
      </c>
      <c r="G29" s="101"/>
      <c r="H29" s="101"/>
      <c r="I29" s="75"/>
      <c r="J29" s="132"/>
      <c r="L29" s="144"/>
      <c r="M29" s="144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7" t="s">
        <v>22</v>
      </c>
      <c r="E34" s="61"/>
      <c r="F34" s="62"/>
      <c r="G34" s="61"/>
      <c r="H34" s="26"/>
      <c r="I34" s="61"/>
      <c r="J34" s="26"/>
      <c r="K34" s="61"/>
      <c r="L34" s="26"/>
      <c r="M34" s="163" t="s">
        <v>23</v>
      </c>
      <c r="N34" s="46"/>
      <c r="S34" s="6"/>
      <c r="T34" s="6"/>
    </row>
    <row r="35" spans="1:21" s="38" customFormat="1" ht="11.25" x14ac:dyDescent="0.2">
      <c r="A35" s="34"/>
      <c r="B35" s="144" t="s">
        <v>9</v>
      </c>
      <c r="C35" s="144"/>
      <c r="D35" s="144"/>
      <c r="E35" s="59"/>
      <c r="F35" s="48"/>
      <c r="G35" s="63"/>
      <c r="H35" s="144"/>
      <c r="I35" s="63"/>
      <c r="J35" s="144"/>
      <c r="K35" s="63"/>
      <c r="L35" s="144"/>
      <c r="M35" s="164"/>
      <c r="N35" s="37"/>
      <c r="S35" s="39"/>
      <c r="T35" s="39"/>
    </row>
    <row r="36" spans="1:21" s="38" customFormat="1" ht="11.25" x14ac:dyDescent="0.2">
      <c r="A36" s="34"/>
      <c r="B36" s="144" t="s">
        <v>24</v>
      </c>
      <c r="C36" s="144"/>
      <c r="D36" s="144"/>
      <c r="E36" s="59"/>
      <c r="F36" s="48"/>
      <c r="G36" s="63"/>
      <c r="H36" s="144"/>
      <c r="I36" s="63"/>
      <c r="J36" s="144"/>
      <c r="K36" s="63"/>
      <c r="L36" s="144"/>
      <c r="M36" s="165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44"/>
      <c r="C38" s="144"/>
      <c r="D38" s="144"/>
      <c r="E38" s="144"/>
      <c r="F38" s="48"/>
      <c r="G38" s="144"/>
      <c r="H38" s="144"/>
      <c r="I38" s="144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44"/>
      <c r="C40" s="144"/>
      <c r="D40" s="144"/>
      <c r="E40" s="144"/>
      <c r="F40" s="48"/>
      <c r="G40" s="144"/>
      <c r="H40" s="144"/>
      <c r="I40" s="144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44" t="s">
        <v>79</v>
      </c>
      <c r="C41" s="144"/>
      <c r="D41" s="144"/>
      <c r="E41" s="131">
        <v>40</v>
      </c>
      <c r="F41" s="133"/>
      <c r="G41" s="131"/>
      <c r="H41" s="134"/>
      <c r="I41" s="131"/>
      <c r="J41" s="134"/>
      <c r="K41" s="131"/>
      <c r="L41" s="148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44" t="s">
        <v>80</v>
      </c>
      <c r="C42" s="144"/>
      <c r="D42" s="144"/>
      <c r="E42" s="131">
        <v>40</v>
      </c>
      <c r="F42" s="133"/>
      <c r="G42" s="131"/>
      <c r="H42" s="134"/>
      <c r="I42" s="131"/>
      <c r="J42" s="134"/>
      <c r="K42" s="131"/>
      <c r="L42" s="148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56" t="s">
        <v>77</v>
      </c>
      <c r="B43" s="157"/>
      <c r="C43" s="144" t="s">
        <v>74</v>
      </c>
      <c r="D43" s="144"/>
      <c r="E43" s="128">
        <f>E42/E29</f>
        <v>1</v>
      </c>
      <c r="F43" s="48"/>
      <c r="G43" s="128">
        <f>G42/E29</f>
        <v>0</v>
      </c>
      <c r="H43" s="144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56" t="s">
        <v>77</v>
      </c>
      <c r="B44" s="157"/>
      <c r="C44" s="144" t="s">
        <v>74</v>
      </c>
      <c r="D44" s="144"/>
      <c r="E44" s="166">
        <f>(E42*E74+G42*G74+I42*I74+K42*K74)/12/E29</f>
        <v>1</v>
      </c>
      <c r="F44" s="166"/>
      <c r="G44" s="166"/>
      <c r="H44" s="166"/>
      <c r="I44" s="166"/>
      <c r="J44" s="166"/>
      <c r="K44" s="166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44"/>
      <c r="C45" s="144"/>
      <c r="D45" s="144"/>
      <c r="E45" s="144"/>
      <c r="F45" s="48"/>
      <c r="G45" s="144"/>
      <c r="H45" s="144"/>
      <c r="I45" s="144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44"/>
      <c r="F46" s="48"/>
      <c r="G46" s="144"/>
      <c r="H46" s="144"/>
      <c r="I46" s="144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44"/>
      <c r="C47" s="144"/>
      <c r="D47" s="144"/>
      <c r="E47" s="144"/>
      <c r="F47" s="48"/>
      <c r="G47" s="144"/>
      <c r="H47" s="144"/>
      <c r="I47" s="144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44" t="s">
        <v>25</v>
      </c>
      <c r="C48" s="144"/>
      <c r="D48" s="144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49" t="s">
        <v>27</v>
      </c>
      <c r="C49" s="149"/>
      <c r="D49" s="150"/>
      <c r="E49" s="71"/>
      <c r="F49" s="136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67" t="s">
        <v>28</v>
      </c>
      <c r="T49" s="167"/>
      <c r="U49" s="38" t="s">
        <v>29</v>
      </c>
    </row>
    <row r="50" spans="1:21" x14ac:dyDescent="0.25">
      <c r="A50" s="34"/>
      <c r="B50" s="149" t="s">
        <v>30</v>
      </c>
      <c r="C50" s="149"/>
      <c r="D50" s="150"/>
      <c r="E50" s="71"/>
      <c r="F50" s="136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42"/>
      <c r="T50" s="142"/>
      <c r="U50" s="38"/>
    </row>
    <row r="51" spans="1:21" x14ac:dyDescent="0.25">
      <c r="A51" s="34"/>
      <c r="B51" s="149" t="s">
        <v>30</v>
      </c>
      <c r="C51" s="149"/>
      <c r="D51" s="150"/>
      <c r="E51" s="137"/>
      <c r="F51" s="72" t="s">
        <v>26</v>
      </c>
      <c r="G51" s="137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44"/>
      <c r="C54" s="144"/>
      <c r="D54" s="144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44"/>
      <c r="C56" s="144"/>
      <c r="D56" s="144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44" t="s">
        <v>38</v>
      </c>
      <c r="C57" s="144"/>
      <c r="D57" s="144"/>
      <c r="E57" s="89">
        <f>IF(E42=0,0,IF(E48/E42*E41&gt;S60,(S60/E41*E42+E49+E51)*M57,E53*M57))</f>
        <v>0</v>
      </c>
      <c r="F57" s="138" t="s">
        <v>26</v>
      </c>
      <c r="G57" s="89">
        <f>IF(G42=0,0,IF(G48/G42*G41&gt;S60,(S60/G41*G42+G49+G51)*M57,G53*M57))</f>
        <v>0</v>
      </c>
      <c r="H57" s="139" t="s">
        <v>26</v>
      </c>
      <c r="I57" s="89">
        <f>IF(I42=0,0,IF(I48/I42*I41&gt;S60,(S60/I41*I42+I49+I51)*M57,I53*M57))</f>
        <v>0</v>
      </c>
      <c r="J57" s="140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44" t="s">
        <v>40</v>
      </c>
      <c r="C58" s="144"/>
      <c r="D58" s="144"/>
      <c r="E58" s="89">
        <f>IF(E42=0,0,IF(E48/E42*E41&gt;U60,(U60/E41*E42+E49+E51)*M58,E53*M58))</f>
        <v>0</v>
      </c>
      <c r="F58" s="138" t="s">
        <v>26</v>
      </c>
      <c r="G58" s="89">
        <f>IF(G42=0,0,IF(G48/G42*G41&gt;U60,(U60/G41*G42+G49+G51)*M58,G53*M58))</f>
        <v>0</v>
      </c>
      <c r="H58" s="139" t="s">
        <v>26</v>
      </c>
      <c r="I58" s="89">
        <f>IF(I42=0,0,IF(I48/I42*I41&gt;U60,(U60/I41*I42+I49+I51)*M58,I53*M58))</f>
        <v>0</v>
      </c>
      <c r="J58" s="140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44" t="s">
        <v>42</v>
      </c>
      <c r="C59" s="144"/>
      <c r="D59" s="144"/>
      <c r="E59" s="89">
        <f>IF(E42=0,0,IF(E48/E42*E41&gt;U60,(U60/E41*E42+E49+E51)*M59,E53*M59))</f>
        <v>0</v>
      </c>
      <c r="F59" s="138" t="s">
        <v>26</v>
      </c>
      <c r="G59" s="89">
        <f>IF(G42=0,0,IF(G48/G42*G41&gt;U60,(U60/G41*G42+G49+G51)*M59,G53*M59))</f>
        <v>0</v>
      </c>
      <c r="H59" s="139" t="s">
        <v>26</v>
      </c>
      <c r="I59" s="89">
        <f>IF(I42=0,0,IF(I48/I42*I41&gt;U60,(U60/I41*I42+I49+I51)*M59,I53*M59))</f>
        <v>0</v>
      </c>
      <c r="J59" s="140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44" t="s">
        <v>44</v>
      </c>
      <c r="C60" s="144"/>
      <c r="D60" s="144"/>
      <c r="E60" s="89">
        <f>IF(E42=0,0,IF(E48/E42*E41&gt;S60,(S60/E41*E42+E49+E51)*M60,E53*M60))</f>
        <v>0</v>
      </c>
      <c r="F60" s="138" t="s">
        <v>26</v>
      </c>
      <c r="G60" s="89">
        <f>IF(G42=0,0,IF(G48/G42*G41&gt;S60,(S60/G41*G42+G49+G51)*M60,G53*M60))</f>
        <v>0</v>
      </c>
      <c r="H60" s="139" t="s">
        <v>26</v>
      </c>
      <c r="I60" s="89">
        <f>IF(I42=0,0,IF(I48/I42*I41&gt;S60,(S60/I41*I42+I49+I51)*M60,I53*M60))</f>
        <v>0</v>
      </c>
      <c r="J60" s="140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43" t="s">
        <v>46</v>
      </c>
      <c r="C61" s="144"/>
      <c r="D61" s="144"/>
      <c r="E61" s="89">
        <f>IF(E42=0,0,IF(E48/E42*E41&gt;S60,(S60/E41*E42+E49+E51)*M61,E53*M61))</f>
        <v>0</v>
      </c>
      <c r="F61" s="138" t="s">
        <v>26</v>
      </c>
      <c r="G61" s="89">
        <f>IF(G42=0,0,IF(G48/G42*G41&gt;S60,(S60/G41*G42+G49+G51)*M61,G53*M61))</f>
        <v>0</v>
      </c>
      <c r="H61" s="139" t="s">
        <v>26</v>
      </c>
      <c r="I61" s="89">
        <f>IF(I42=0,0,IF(I48/I42*I41&gt;S60,(S60/I41*I42+I49+I51)*M61,I53*M61))</f>
        <v>0</v>
      </c>
      <c r="J61" s="140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43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43"/>
      <c r="N63" s="37"/>
      <c r="S63" s="39"/>
      <c r="T63" s="39"/>
    </row>
    <row r="64" spans="1:21" s="38" customFormat="1" ht="15" customHeight="1" x14ac:dyDescent="0.2">
      <c r="A64" s="34"/>
      <c r="B64" s="144" t="s">
        <v>48</v>
      </c>
      <c r="C64" s="144"/>
      <c r="D64" s="144"/>
      <c r="E64" s="89">
        <f>(E52-E51)*M64</f>
        <v>0</v>
      </c>
      <c r="F64" s="138" t="s">
        <v>26</v>
      </c>
      <c r="G64" s="89">
        <f>(G52-G51)*M64</f>
        <v>0</v>
      </c>
      <c r="H64" s="139" t="s">
        <v>26</v>
      </c>
      <c r="I64" s="89">
        <f>(I52-I51)*M64</f>
        <v>0</v>
      </c>
      <c r="J64" s="140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49"/>
      <c r="C65" s="149"/>
      <c r="D65" s="150"/>
      <c r="E65" s="89">
        <f>$E$53*M65</f>
        <v>0</v>
      </c>
      <c r="F65" s="138" t="s">
        <v>26</v>
      </c>
      <c r="G65" s="89">
        <f>$G$53*M65</f>
        <v>0</v>
      </c>
      <c r="H65" s="139" t="s">
        <v>26</v>
      </c>
      <c r="I65" s="89">
        <f>$I$53*M65</f>
        <v>0</v>
      </c>
      <c r="J65" s="140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43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43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44"/>
      <c r="D68" s="144"/>
      <c r="E68" s="89">
        <f>$E$53*M68</f>
        <v>0</v>
      </c>
      <c r="F68" s="138" t="s">
        <v>26</v>
      </c>
      <c r="G68" s="89">
        <f>$G$53*M68</f>
        <v>0</v>
      </c>
      <c r="H68" s="139" t="s">
        <v>26</v>
      </c>
      <c r="I68" s="89">
        <f>$I$53*M68</f>
        <v>0</v>
      </c>
      <c r="J68" s="140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44" t="s">
        <v>51</v>
      </c>
      <c r="C69" s="144"/>
      <c r="D69" s="144"/>
      <c r="E69" s="89">
        <f>$E$53*M69</f>
        <v>0</v>
      </c>
      <c r="F69" s="138" t="s">
        <v>26</v>
      </c>
      <c r="G69" s="89">
        <f>$G$53*M69</f>
        <v>0</v>
      </c>
      <c r="H69" s="139" t="s">
        <v>26</v>
      </c>
      <c r="I69" s="89">
        <f>$I$53*M69</f>
        <v>0</v>
      </c>
      <c r="J69" s="140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44" t="s">
        <v>52</v>
      </c>
      <c r="C70" s="144"/>
      <c r="D70" s="144"/>
      <c r="E70" s="89">
        <f>$E$53*M70</f>
        <v>0</v>
      </c>
      <c r="F70" s="138" t="s">
        <v>26</v>
      </c>
      <c r="G70" s="89">
        <f>$G$53*M70</f>
        <v>0</v>
      </c>
      <c r="H70" s="139" t="s">
        <v>26</v>
      </c>
      <c r="I70" s="89">
        <f>$I$53*M70</f>
        <v>0</v>
      </c>
      <c r="J70" s="140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43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44"/>
      <c r="D73" s="144"/>
      <c r="E73" s="94"/>
      <c r="F73" s="83"/>
      <c r="G73" s="102"/>
      <c r="H73" s="85"/>
      <c r="I73" s="102"/>
      <c r="J73" s="103"/>
      <c r="K73" s="102"/>
      <c r="L73" s="103"/>
      <c r="M73" s="144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44" t="s">
        <v>55</v>
      </c>
      <c r="C74" s="144"/>
      <c r="D74" s="144"/>
      <c r="E74" s="105">
        <v>12</v>
      </c>
      <c r="F74" s="83"/>
      <c r="G74" s="105"/>
      <c r="H74" s="85"/>
      <c r="I74" s="105"/>
      <c r="J74" s="106"/>
      <c r="K74" s="105"/>
      <c r="L74" s="106"/>
      <c r="M74" s="144"/>
      <c r="N74" s="37"/>
      <c r="S74" s="39"/>
      <c r="T74" s="39"/>
    </row>
    <row r="75" spans="1:21" s="38" customFormat="1" ht="15" customHeight="1" x14ac:dyDescent="0.2">
      <c r="A75" s="34"/>
      <c r="B75" s="144" t="s">
        <v>56</v>
      </c>
      <c r="C75" s="144"/>
      <c r="D75" s="144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44"/>
      <c r="N75" s="37"/>
      <c r="S75" s="39"/>
      <c r="T75" s="39"/>
    </row>
    <row r="76" spans="1:21" s="38" customFormat="1" ht="5.25" customHeight="1" x14ac:dyDescent="0.2">
      <c r="A76" s="34"/>
      <c r="B76" s="144"/>
      <c r="C76" s="144"/>
      <c r="D76" s="144"/>
      <c r="E76" s="107"/>
      <c r="F76" s="48"/>
      <c r="G76" s="144"/>
      <c r="H76" s="144"/>
      <c r="I76" s="144"/>
      <c r="J76" s="144"/>
      <c r="K76" s="144"/>
      <c r="L76" s="144"/>
      <c r="M76" s="144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70" t="s">
        <v>59</v>
      </c>
      <c r="C78" s="170"/>
      <c r="D78" s="171"/>
      <c r="E78" s="135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70" t="s">
        <v>60</v>
      </c>
      <c r="C79" s="170"/>
      <c r="D79" s="171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70" t="s">
        <v>61</v>
      </c>
      <c r="C80" s="170"/>
      <c r="D80" s="171"/>
      <c r="E80" s="93">
        <f>$E$78*M80</f>
        <v>0</v>
      </c>
      <c r="F80" s="90" t="s">
        <v>26</v>
      </c>
      <c r="G80" s="109"/>
      <c r="H80" s="144"/>
      <c r="I80" s="144"/>
      <c r="J80" s="144"/>
      <c r="K80" s="144"/>
      <c r="L80" s="144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70" t="s">
        <v>62</v>
      </c>
      <c r="C81" s="170"/>
      <c r="D81" s="171"/>
      <c r="E81" s="93">
        <f>$E$78*M81</f>
        <v>0</v>
      </c>
      <c r="F81" s="90" t="s">
        <v>26</v>
      </c>
      <c r="G81" s="144"/>
      <c r="H81" s="144"/>
      <c r="I81" s="144"/>
      <c r="J81" s="144"/>
      <c r="K81" s="144"/>
      <c r="L81" s="144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70"/>
      <c r="C82" s="170"/>
      <c r="D82" s="171"/>
      <c r="E82" s="110">
        <f>$E$78*M82</f>
        <v>0</v>
      </c>
      <c r="F82" s="90" t="s">
        <v>26</v>
      </c>
      <c r="G82" s="144"/>
      <c r="H82" s="144"/>
      <c r="I82" s="144"/>
      <c r="J82" s="144"/>
      <c r="K82" s="144"/>
      <c r="L82" s="144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70"/>
      <c r="C83" s="170"/>
      <c r="D83" s="171"/>
      <c r="E83" s="110">
        <f>$E$78*M83</f>
        <v>0</v>
      </c>
      <c r="F83" s="90" t="s">
        <v>26</v>
      </c>
      <c r="G83" s="144"/>
      <c r="H83" s="144"/>
      <c r="I83" s="144"/>
      <c r="J83" s="144"/>
      <c r="K83" s="144"/>
      <c r="L83" s="144"/>
      <c r="M83" s="111"/>
      <c r="N83" s="37"/>
      <c r="S83" s="39"/>
      <c r="T83" s="39"/>
    </row>
    <row r="84" spans="1:21" s="38" customFormat="1" ht="12.75" customHeight="1" x14ac:dyDescent="0.2">
      <c r="A84" s="34"/>
      <c r="B84" s="170" t="s">
        <v>63</v>
      </c>
      <c r="C84" s="170"/>
      <c r="D84" s="171"/>
      <c r="E84" s="93">
        <f>(E53*E74+G53*G74+I53*I74+K53*K74+E78)*H84*J84/1000</f>
        <v>0</v>
      </c>
      <c r="F84" s="90" t="s">
        <v>26</v>
      </c>
      <c r="G84" s="144" t="s">
        <v>64</v>
      </c>
      <c r="H84" s="112"/>
      <c r="I84" s="144" t="s">
        <v>65</v>
      </c>
      <c r="J84" s="112"/>
      <c r="K84" s="144"/>
      <c r="L84" s="144"/>
      <c r="M84" s="113"/>
      <c r="N84" s="37"/>
      <c r="S84" s="39"/>
      <c r="T84" s="39"/>
    </row>
    <row r="85" spans="1:21" s="38" customFormat="1" ht="12.75" customHeight="1" x14ac:dyDescent="0.2">
      <c r="A85" s="34"/>
      <c r="B85" s="168" t="s">
        <v>66</v>
      </c>
      <c r="C85" s="168"/>
      <c r="D85" s="169"/>
      <c r="E85" s="93">
        <f>(E53*E74+G53*G74+I53*I74+K53*K74+E78)*J85/1000</f>
        <v>0</v>
      </c>
      <c r="F85" s="90" t="s">
        <v>26</v>
      </c>
      <c r="G85" s="144"/>
      <c r="H85" s="144"/>
      <c r="I85" s="144" t="s">
        <v>65</v>
      </c>
      <c r="J85" s="112"/>
      <c r="K85" s="144"/>
      <c r="L85" s="144"/>
      <c r="M85" s="113"/>
      <c r="N85" s="37"/>
      <c r="S85" s="39"/>
      <c r="T85" s="39"/>
    </row>
    <row r="86" spans="1:21" s="38" customFormat="1" ht="12.75" customHeight="1" x14ac:dyDescent="0.2">
      <c r="A86" s="34"/>
      <c r="B86" s="149"/>
      <c r="C86" s="149"/>
      <c r="D86" s="150"/>
      <c r="E86" s="71"/>
      <c r="F86" s="90" t="s">
        <v>26</v>
      </c>
      <c r="G86" s="144"/>
      <c r="H86" s="144"/>
      <c r="I86" s="144"/>
      <c r="J86" s="141"/>
      <c r="K86" s="144"/>
      <c r="L86" s="144"/>
      <c r="M86" s="113"/>
      <c r="N86" s="37"/>
      <c r="S86" s="39"/>
      <c r="T86" s="39"/>
    </row>
    <row r="87" spans="1:21" s="38" customFormat="1" ht="12.75" customHeight="1" x14ac:dyDescent="0.2">
      <c r="A87" s="34"/>
      <c r="B87" s="149"/>
      <c r="C87" s="149"/>
      <c r="D87" s="150"/>
      <c r="E87" s="71"/>
      <c r="F87" s="90" t="s">
        <v>26</v>
      </c>
      <c r="G87" s="144"/>
      <c r="H87" s="144"/>
      <c r="I87" s="144"/>
      <c r="J87" s="114"/>
      <c r="K87" s="144"/>
      <c r="L87" s="144"/>
      <c r="M87" s="113"/>
      <c r="N87" s="37"/>
      <c r="S87" s="39"/>
      <c r="T87" s="39"/>
    </row>
    <row r="88" spans="1:21" s="144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44"/>
      <c r="D89" s="144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44"/>
      <c r="S89" s="107"/>
      <c r="T89" s="107"/>
      <c r="U89" s="144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S49:T49"/>
    <mergeCell ref="B51:D51"/>
    <mergeCell ref="B85:D85"/>
    <mergeCell ref="B86:D86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  <mergeCell ref="B65:D65"/>
    <mergeCell ref="B87:D87"/>
    <mergeCell ref="A3:B3"/>
    <mergeCell ref="C3:F3"/>
    <mergeCell ref="H3:M3"/>
    <mergeCell ref="D5:M5"/>
    <mergeCell ref="D7:M7"/>
    <mergeCell ref="A43:B43"/>
    <mergeCell ref="E12:G12"/>
    <mergeCell ref="I12:J12"/>
    <mergeCell ref="I16:J16"/>
    <mergeCell ref="E18:M18"/>
    <mergeCell ref="L23:M23"/>
    <mergeCell ref="M34:M36"/>
    <mergeCell ref="A44:B44"/>
    <mergeCell ref="E44:K44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86DB3-B1C6-435D-8E63-66CD3380949A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51" t="s">
        <v>2</v>
      </c>
      <c r="B3" s="152"/>
      <c r="C3" s="153"/>
      <c r="D3" s="154"/>
      <c r="E3" s="154"/>
      <c r="F3" s="155"/>
      <c r="G3" s="11" t="s">
        <v>3</v>
      </c>
      <c r="H3" s="153"/>
      <c r="I3" s="154"/>
      <c r="J3" s="154"/>
      <c r="K3" s="154"/>
      <c r="L3" s="154"/>
      <c r="M3" s="155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5"/>
      <c r="B4" s="146"/>
      <c r="C4" s="16"/>
      <c r="D4" s="16"/>
      <c r="E4" s="11"/>
      <c r="F4" s="146"/>
      <c r="G4" s="146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5" t="s">
        <v>4</v>
      </c>
      <c r="B5" s="146"/>
      <c r="C5" s="16"/>
      <c r="D5" s="153"/>
      <c r="E5" s="154"/>
      <c r="F5" s="154"/>
      <c r="G5" s="154"/>
      <c r="H5" s="154"/>
      <c r="I5" s="154"/>
      <c r="J5" s="154"/>
      <c r="K5" s="154"/>
      <c r="L5" s="154"/>
      <c r="M5" s="155"/>
      <c r="N5" s="12"/>
      <c r="S5" s="18"/>
      <c r="T5" s="18"/>
    </row>
    <row r="6" spans="1:25" s="13" customFormat="1" ht="5.25" customHeight="1" x14ac:dyDescent="0.2">
      <c r="A6" s="145"/>
      <c r="B6" s="146"/>
      <c r="C6" s="16"/>
      <c r="D6" s="16"/>
      <c r="E6" s="11"/>
      <c r="F6" s="146"/>
      <c r="G6" s="146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5" t="s">
        <v>5</v>
      </c>
      <c r="B7" s="146"/>
      <c r="C7" s="16"/>
      <c r="D7" s="153"/>
      <c r="E7" s="154"/>
      <c r="F7" s="154"/>
      <c r="G7" s="154"/>
      <c r="H7" s="154"/>
      <c r="I7" s="154"/>
      <c r="J7" s="154"/>
      <c r="K7" s="154"/>
      <c r="L7" s="154"/>
      <c r="M7" s="155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44"/>
      <c r="C12" s="144"/>
      <c r="D12" s="144"/>
      <c r="E12" s="158" t="s">
        <v>9</v>
      </c>
      <c r="F12" s="158"/>
      <c r="G12" s="158"/>
      <c r="H12" s="144"/>
      <c r="I12" s="159"/>
      <c r="J12" s="159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44" t="s">
        <v>11</v>
      </c>
      <c r="C16" s="26"/>
      <c r="D16" s="26"/>
      <c r="E16" s="26"/>
      <c r="F16" s="45"/>
      <c r="G16" s="26"/>
      <c r="H16" s="144"/>
      <c r="I16" s="159"/>
      <c r="J16" s="159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44"/>
      <c r="C17" s="144"/>
      <c r="D17" s="144"/>
      <c r="E17" s="144"/>
      <c r="F17" s="48"/>
      <c r="G17" s="144"/>
      <c r="H17" s="144"/>
      <c r="I17" s="144"/>
      <c r="J17" s="144"/>
      <c r="K17" s="144"/>
      <c r="L17" s="144"/>
      <c r="M17" s="144"/>
      <c r="N17" s="37"/>
      <c r="S17" s="39"/>
      <c r="T17" s="39"/>
    </row>
    <row r="18" spans="1:20" s="5" customFormat="1" ht="15" customHeight="1" x14ac:dyDescent="0.2">
      <c r="A18" s="44"/>
      <c r="B18" s="144" t="s">
        <v>12</v>
      </c>
      <c r="C18" s="26"/>
      <c r="D18" s="26"/>
      <c r="E18" s="160"/>
      <c r="F18" s="160"/>
      <c r="G18" s="160"/>
      <c r="H18" s="160"/>
      <c r="I18" s="160"/>
      <c r="J18" s="160"/>
      <c r="K18" s="160"/>
      <c r="L18" s="160"/>
      <c r="M18" s="160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44" t="s">
        <v>15</v>
      </c>
      <c r="D23" s="144"/>
      <c r="E23" s="57"/>
      <c r="F23" s="48"/>
      <c r="G23" s="144" t="s">
        <v>16</v>
      </c>
      <c r="H23" s="144"/>
      <c r="I23" s="144"/>
      <c r="J23" s="144"/>
      <c r="K23" s="58" t="s">
        <v>17</v>
      </c>
      <c r="L23" s="161"/>
      <c r="M23" s="162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44" t="s">
        <v>18</v>
      </c>
      <c r="D25" s="144"/>
      <c r="E25" s="57"/>
      <c r="F25" s="48"/>
      <c r="G25" s="144" t="s">
        <v>19</v>
      </c>
      <c r="H25" s="144"/>
      <c r="I25" s="144"/>
      <c r="J25" s="144"/>
      <c r="K25" s="144"/>
      <c r="L25" s="144"/>
      <c r="M25" s="144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40</v>
      </c>
      <c r="F29" s="144" t="s">
        <v>75</v>
      </c>
      <c r="G29" s="101"/>
      <c r="H29" s="101"/>
      <c r="I29" s="75"/>
      <c r="J29" s="132"/>
      <c r="L29" s="144"/>
      <c r="M29" s="144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7" t="s">
        <v>22</v>
      </c>
      <c r="E34" s="61"/>
      <c r="F34" s="62"/>
      <c r="G34" s="61"/>
      <c r="H34" s="26"/>
      <c r="I34" s="61"/>
      <c r="J34" s="26"/>
      <c r="K34" s="61"/>
      <c r="L34" s="26"/>
      <c r="M34" s="163" t="s">
        <v>23</v>
      </c>
      <c r="N34" s="46"/>
      <c r="S34" s="6"/>
      <c r="T34" s="6"/>
    </row>
    <row r="35" spans="1:21" s="38" customFormat="1" ht="11.25" x14ac:dyDescent="0.2">
      <c r="A35" s="34"/>
      <c r="B35" s="144" t="s">
        <v>9</v>
      </c>
      <c r="C35" s="144"/>
      <c r="D35" s="144"/>
      <c r="E35" s="59"/>
      <c r="F35" s="48"/>
      <c r="G35" s="63"/>
      <c r="H35" s="144"/>
      <c r="I35" s="63"/>
      <c r="J35" s="144"/>
      <c r="K35" s="63"/>
      <c r="L35" s="144"/>
      <c r="M35" s="164"/>
      <c r="N35" s="37"/>
      <c r="S35" s="39"/>
      <c r="T35" s="39"/>
    </row>
    <row r="36" spans="1:21" s="38" customFormat="1" ht="11.25" x14ac:dyDescent="0.2">
      <c r="A36" s="34"/>
      <c r="B36" s="144" t="s">
        <v>24</v>
      </c>
      <c r="C36" s="144"/>
      <c r="D36" s="144"/>
      <c r="E36" s="59"/>
      <c r="F36" s="48"/>
      <c r="G36" s="63"/>
      <c r="H36" s="144"/>
      <c r="I36" s="63"/>
      <c r="J36" s="144"/>
      <c r="K36" s="63"/>
      <c r="L36" s="144"/>
      <c r="M36" s="165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44"/>
      <c r="C38" s="144"/>
      <c r="D38" s="144"/>
      <c r="E38" s="144"/>
      <c r="F38" s="48"/>
      <c r="G38" s="144"/>
      <c r="H38" s="144"/>
      <c r="I38" s="144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44"/>
      <c r="C40" s="144"/>
      <c r="D40" s="144"/>
      <c r="E40" s="144"/>
      <c r="F40" s="48"/>
      <c r="G40" s="144"/>
      <c r="H40" s="144"/>
      <c r="I40" s="144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44" t="s">
        <v>79</v>
      </c>
      <c r="C41" s="144"/>
      <c r="D41" s="144"/>
      <c r="E41" s="131">
        <v>40</v>
      </c>
      <c r="F41" s="133"/>
      <c r="G41" s="131"/>
      <c r="H41" s="134"/>
      <c r="I41" s="131"/>
      <c r="J41" s="134"/>
      <c r="K41" s="131"/>
      <c r="L41" s="148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44" t="s">
        <v>80</v>
      </c>
      <c r="C42" s="144"/>
      <c r="D42" s="144"/>
      <c r="E42" s="131">
        <v>40</v>
      </c>
      <c r="F42" s="133"/>
      <c r="G42" s="131"/>
      <c r="H42" s="134"/>
      <c r="I42" s="131"/>
      <c r="J42" s="134"/>
      <c r="K42" s="131"/>
      <c r="L42" s="148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56" t="s">
        <v>77</v>
      </c>
      <c r="B43" s="157"/>
      <c r="C43" s="144" t="s">
        <v>74</v>
      </c>
      <c r="D43" s="144"/>
      <c r="E43" s="128">
        <f>E42/E29</f>
        <v>1</v>
      </c>
      <c r="F43" s="48"/>
      <c r="G43" s="128">
        <f>G42/E29</f>
        <v>0</v>
      </c>
      <c r="H43" s="144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56" t="s">
        <v>77</v>
      </c>
      <c r="B44" s="157"/>
      <c r="C44" s="144" t="s">
        <v>74</v>
      </c>
      <c r="D44" s="144"/>
      <c r="E44" s="166">
        <f>(E42*E74+G42*G74+I42*I74+K42*K74)/12/E29</f>
        <v>1</v>
      </c>
      <c r="F44" s="166"/>
      <c r="G44" s="166"/>
      <c r="H44" s="166"/>
      <c r="I44" s="166"/>
      <c r="J44" s="166"/>
      <c r="K44" s="166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44"/>
      <c r="C45" s="144"/>
      <c r="D45" s="144"/>
      <c r="E45" s="144"/>
      <c r="F45" s="48"/>
      <c r="G45" s="144"/>
      <c r="H45" s="144"/>
      <c r="I45" s="144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44"/>
      <c r="F46" s="48"/>
      <c r="G46" s="144"/>
      <c r="H46" s="144"/>
      <c r="I46" s="144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44"/>
      <c r="C47" s="144"/>
      <c r="D47" s="144"/>
      <c r="E47" s="144"/>
      <c r="F47" s="48"/>
      <c r="G47" s="144"/>
      <c r="H47" s="144"/>
      <c r="I47" s="144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44" t="s">
        <v>25</v>
      </c>
      <c r="C48" s="144"/>
      <c r="D48" s="144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49" t="s">
        <v>27</v>
      </c>
      <c r="C49" s="149"/>
      <c r="D49" s="150"/>
      <c r="E49" s="71"/>
      <c r="F49" s="136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67" t="s">
        <v>28</v>
      </c>
      <c r="T49" s="167"/>
      <c r="U49" s="38" t="s">
        <v>29</v>
      </c>
    </row>
    <row r="50" spans="1:21" x14ac:dyDescent="0.25">
      <c r="A50" s="34"/>
      <c r="B50" s="149" t="s">
        <v>30</v>
      </c>
      <c r="C50" s="149"/>
      <c r="D50" s="150"/>
      <c r="E50" s="71"/>
      <c r="F50" s="136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42"/>
      <c r="T50" s="142"/>
      <c r="U50" s="38"/>
    </row>
    <row r="51" spans="1:21" x14ac:dyDescent="0.25">
      <c r="A51" s="34"/>
      <c r="B51" s="149" t="s">
        <v>30</v>
      </c>
      <c r="C51" s="149"/>
      <c r="D51" s="150"/>
      <c r="E51" s="137"/>
      <c r="F51" s="72" t="s">
        <v>26</v>
      </c>
      <c r="G51" s="137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44"/>
      <c r="C54" s="144"/>
      <c r="D54" s="144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44"/>
      <c r="C56" s="144"/>
      <c r="D56" s="144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44" t="s">
        <v>38</v>
      </c>
      <c r="C57" s="144"/>
      <c r="D57" s="144"/>
      <c r="E57" s="89">
        <f>IF(E42=0,0,IF(E48/E42*E41&gt;S60,(S60/E41*E42+E49+E51)*M57,E53*M57))</f>
        <v>0</v>
      </c>
      <c r="F57" s="138" t="s">
        <v>26</v>
      </c>
      <c r="G57" s="89">
        <f>IF(G42=0,0,IF(G48/G42*G41&gt;S60,(S60/G41*G42+G49+G51)*M57,G53*M57))</f>
        <v>0</v>
      </c>
      <c r="H57" s="139" t="s">
        <v>26</v>
      </c>
      <c r="I57" s="89">
        <f>IF(I42=0,0,IF(I48/I42*I41&gt;S60,(S60/I41*I42+I49+I51)*M57,I53*M57))</f>
        <v>0</v>
      </c>
      <c r="J57" s="140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44" t="s">
        <v>40</v>
      </c>
      <c r="C58" s="144"/>
      <c r="D58" s="144"/>
      <c r="E58" s="89">
        <f>IF(E42=0,0,IF(E48/E42*E41&gt;U60,(U60/E41*E42+E49+E51)*M58,E53*M58))</f>
        <v>0</v>
      </c>
      <c r="F58" s="138" t="s">
        <v>26</v>
      </c>
      <c r="G58" s="89">
        <f>IF(G42=0,0,IF(G48/G42*G41&gt;U60,(U60/G41*G42+G49+G51)*M58,G53*M58))</f>
        <v>0</v>
      </c>
      <c r="H58" s="139" t="s">
        <v>26</v>
      </c>
      <c r="I58" s="89">
        <f>IF(I42=0,0,IF(I48/I42*I41&gt;U60,(U60/I41*I42+I49+I51)*M58,I53*M58))</f>
        <v>0</v>
      </c>
      <c r="J58" s="140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44" t="s">
        <v>42</v>
      </c>
      <c r="C59" s="144"/>
      <c r="D59" s="144"/>
      <c r="E59" s="89">
        <f>IF(E42=0,0,IF(E48/E42*E41&gt;U60,(U60/E41*E42+E49+E51)*M59,E53*M59))</f>
        <v>0</v>
      </c>
      <c r="F59" s="138" t="s">
        <v>26</v>
      </c>
      <c r="G59" s="89">
        <f>IF(G42=0,0,IF(G48/G42*G41&gt;U60,(U60/G41*G42+G49+G51)*M59,G53*M59))</f>
        <v>0</v>
      </c>
      <c r="H59" s="139" t="s">
        <v>26</v>
      </c>
      <c r="I59" s="89">
        <f>IF(I42=0,0,IF(I48/I42*I41&gt;U60,(U60/I41*I42+I49+I51)*M59,I53*M59))</f>
        <v>0</v>
      </c>
      <c r="J59" s="140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44" t="s">
        <v>44</v>
      </c>
      <c r="C60" s="144"/>
      <c r="D60" s="144"/>
      <c r="E60" s="89">
        <f>IF(E42=0,0,IF(E48/E42*E41&gt;S60,(S60/E41*E42+E49+E51)*M60,E53*M60))</f>
        <v>0</v>
      </c>
      <c r="F60" s="138" t="s">
        <v>26</v>
      </c>
      <c r="G60" s="89">
        <f>IF(G42=0,0,IF(G48/G42*G41&gt;S60,(S60/G41*G42+G49+G51)*M60,G53*M60))</f>
        <v>0</v>
      </c>
      <c r="H60" s="139" t="s">
        <v>26</v>
      </c>
      <c r="I60" s="89">
        <f>IF(I42=0,0,IF(I48/I42*I41&gt;S60,(S60/I41*I42+I49+I51)*M60,I53*M60))</f>
        <v>0</v>
      </c>
      <c r="J60" s="140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43" t="s">
        <v>46</v>
      </c>
      <c r="C61" s="144"/>
      <c r="D61" s="144"/>
      <c r="E61" s="89">
        <f>IF(E42=0,0,IF(E48/E42*E41&gt;S60,(S60/E41*E42+E49+E51)*M61,E53*M61))</f>
        <v>0</v>
      </c>
      <c r="F61" s="138" t="s">
        <v>26</v>
      </c>
      <c r="G61" s="89">
        <f>IF(G42=0,0,IF(G48/G42*G41&gt;S60,(S60/G41*G42+G49+G51)*M61,G53*M61))</f>
        <v>0</v>
      </c>
      <c r="H61" s="139" t="s">
        <v>26</v>
      </c>
      <c r="I61" s="89">
        <f>IF(I42=0,0,IF(I48/I42*I41&gt;S60,(S60/I41*I42+I49+I51)*M61,I53*M61))</f>
        <v>0</v>
      </c>
      <c r="J61" s="140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43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43"/>
      <c r="N63" s="37"/>
      <c r="S63" s="39"/>
      <c r="T63" s="39"/>
    </row>
    <row r="64" spans="1:21" s="38" customFormat="1" ht="15" customHeight="1" x14ac:dyDescent="0.2">
      <c r="A64" s="34"/>
      <c r="B64" s="144" t="s">
        <v>48</v>
      </c>
      <c r="C64" s="144"/>
      <c r="D64" s="144"/>
      <c r="E64" s="89">
        <f>(E52-E51)*M64</f>
        <v>0</v>
      </c>
      <c r="F64" s="138" t="s">
        <v>26</v>
      </c>
      <c r="G64" s="89">
        <f>(G52-G51)*M64</f>
        <v>0</v>
      </c>
      <c r="H64" s="139" t="s">
        <v>26</v>
      </c>
      <c r="I64" s="89">
        <f>(I52-I51)*M64</f>
        <v>0</v>
      </c>
      <c r="J64" s="140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49"/>
      <c r="C65" s="149"/>
      <c r="D65" s="150"/>
      <c r="E65" s="89">
        <f>$E$53*M65</f>
        <v>0</v>
      </c>
      <c r="F65" s="138" t="s">
        <v>26</v>
      </c>
      <c r="G65" s="89">
        <f>$G$53*M65</f>
        <v>0</v>
      </c>
      <c r="H65" s="139" t="s">
        <v>26</v>
      </c>
      <c r="I65" s="89">
        <f>$I$53*M65</f>
        <v>0</v>
      </c>
      <c r="J65" s="140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43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43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44"/>
      <c r="D68" s="144"/>
      <c r="E68" s="89">
        <f>$E$53*M68</f>
        <v>0</v>
      </c>
      <c r="F68" s="138" t="s">
        <v>26</v>
      </c>
      <c r="G68" s="89">
        <f>$G$53*M68</f>
        <v>0</v>
      </c>
      <c r="H68" s="139" t="s">
        <v>26</v>
      </c>
      <c r="I68" s="89">
        <f>$I$53*M68</f>
        <v>0</v>
      </c>
      <c r="J68" s="140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44" t="s">
        <v>51</v>
      </c>
      <c r="C69" s="144"/>
      <c r="D69" s="144"/>
      <c r="E69" s="89">
        <f>$E$53*M69</f>
        <v>0</v>
      </c>
      <c r="F69" s="138" t="s">
        <v>26</v>
      </c>
      <c r="G69" s="89">
        <f>$G$53*M69</f>
        <v>0</v>
      </c>
      <c r="H69" s="139" t="s">
        <v>26</v>
      </c>
      <c r="I69" s="89">
        <f>$I$53*M69</f>
        <v>0</v>
      </c>
      <c r="J69" s="140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44" t="s">
        <v>52</v>
      </c>
      <c r="C70" s="144"/>
      <c r="D70" s="144"/>
      <c r="E70" s="89">
        <f>$E$53*M70</f>
        <v>0</v>
      </c>
      <c r="F70" s="138" t="s">
        <v>26</v>
      </c>
      <c r="G70" s="89">
        <f>$G$53*M70</f>
        <v>0</v>
      </c>
      <c r="H70" s="139" t="s">
        <v>26</v>
      </c>
      <c r="I70" s="89">
        <f>$I$53*M70</f>
        <v>0</v>
      </c>
      <c r="J70" s="140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43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44"/>
      <c r="D73" s="144"/>
      <c r="E73" s="94"/>
      <c r="F73" s="83"/>
      <c r="G73" s="102"/>
      <c r="H73" s="85"/>
      <c r="I73" s="102"/>
      <c r="J73" s="103"/>
      <c r="K73" s="102"/>
      <c r="L73" s="103"/>
      <c r="M73" s="144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44" t="s">
        <v>55</v>
      </c>
      <c r="C74" s="144"/>
      <c r="D74" s="144"/>
      <c r="E74" s="105">
        <v>12</v>
      </c>
      <c r="F74" s="83"/>
      <c r="G74" s="105"/>
      <c r="H74" s="85"/>
      <c r="I74" s="105"/>
      <c r="J74" s="106"/>
      <c r="K74" s="105"/>
      <c r="L74" s="106"/>
      <c r="M74" s="144"/>
      <c r="N74" s="37"/>
      <c r="S74" s="39"/>
      <c r="T74" s="39"/>
    </row>
    <row r="75" spans="1:21" s="38" customFormat="1" ht="15" customHeight="1" x14ac:dyDescent="0.2">
      <c r="A75" s="34"/>
      <c r="B75" s="144" t="s">
        <v>56</v>
      </c>
      <c r="C75" s="144"/>
      <c r="D75" s="144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44"/>
      <c r="N75" s="37"/>
      <c r="S75" s="39"/>
      <c r="T75" s="39"/>
    </row>
    <row r="76" spans="1:21" s="38" customFormat="1" ht="5.25" customHeight="1" x14ac:dyDescent="0.2">
      <c r="A76" s="34"/>
      <c r="B76" s="144"/>
      <c r="C76" s="144"/>
      <c r="D76" s="144"/>
      <c r="E76" s="107"/>
      <c r="F76" s="48"/>
      <c r="G76" s="144"/>
      <c r="H76" s="144"/>
      <c r="I76" s="144"/>
      <c r="J76" s="144"/>
      <c r="K76" s="144"/>
      <c r="L76" s="144"/>
      <c r="M76" s="144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70" t="s">
        <v>59</v>
      </c>
      <c r="C78" s="170"/>
      <c r="D78" s="171"/>
      <c r="E78" s="135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70" t="s">
        <v>60</v>
      </c>
      <c r="C79" s="170"/>
      <c r="D79" s="171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70" t="s">
        <v>61</v>
      </c>
      <c r="C80" s="170"/>
      <c r="D80" s="171"/>
      <c r="E80" s="93">
        <f>$E$78*M80</f>
        <v>0</v>
      </c>
      <c r="F80" s="90" t="s">
        <v>26</v>
      </c>
      <c r="G80" s="109"/>
      <c r="H80" s="144"/>
      <c r="I80" s="144"/>
      <c r="J80" s="144"/>
      <c r="K80" s="144"/>
      <c r="L80" s="144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70" t="s">
        <v>62</v>
      </c>
      <c r="C81" s="170"/>
      <c r="D81" s="171"/>
      <c r="E81" s="93">
        <f>$E$78*M81</f>
        <v>0</v>
      </c>
      <c r="F81" s="90" t="s">
        <v>26</v>
      </c>
      <c r="G81" s="144"/>
      <c r="H81" s="144"/>
      <c r="I81" s="144"/>
      <c r="J81" s="144"/>
      <c r="K81" s="144"/>
      <c r="L81" s="144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70"/>
      <c r="C82" s="170"/>
      <c r="D82" s="171"/>
      <c r="E82" s="110">
        <f>$E$78*M82</f>
        <v>0</v>
      </c>
      <c r="F82" s="90" t="s">
        <v>26</v>
      </c>
      <c r="G82" s="144"/>
      <c r="H82" s="144"/>
      <c r="I82" s="144"/>
      <c r="J82" s="144"/>
      <c r="K82" s="144"/>
      <c r="L82" s="144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70"/>
      <c r="C83" s="170"/>
      <c r="D83" s="171"/>
      <c r="E83" s="110">
        <f>$E$78*M83</f>
        <v>0</v>
      </c>
      <c r="F83" s="90" t="s">
        <v>26</v>
      </c>
      <c r="G83" s="144"/>
      <c r="H83" s="144"/>
      <c r="I83" s="144"/>
      <c r="J83" s="144"/>
      <c r="K83" s="144"/>
      <c r="L83" s="144"/>
      <c r="M83" s="111"/>
      <c r="N83" s="37"/>
      <c r="S83" s="39"/>
      <c r="T83" s="39"/>
    </row>
    <row r="84" spans="1:21" s="38" customFormat="1" ht="12.75" customHeight="1" x14ac:dyDescent="0.2">
      <c r="A84" s="34"/>
      <c r="B84" s="170" t="s">
        <v>63</v>
      </c>
      <c r="C84" s="170"/>
      <c r="D84" s="171"/>
      <c r="E84" s="93">
        <f>(E53*E74+G53*G74+I53*I74+K53*K74+E78)*H84*J84/1000</f>
        <v>0</v>
      </c>
      <c r="F84" s="90" t="s">
        <v>26</v>
      </c>
      <c r="G84" s="144" t="s">
        <v>64</v>
      </c>
      <c r="H84" s="112"/>
      <c r="I84" s="144" t="s">
        <v>65</v>
      </c>
      <c r="J84" s="112"/>
      <c r="K84" s="144"/>
      <c r="L84" s="144"/>
      <c r="M84" s="113"/>
      <c r="N84" s="37"/>
      <c r="S84" s="39"/>
      <c r="T84" s="39"/>
    </row>
    <row r="85" spans="1:21" s="38" customFormat="1" ht="12.75" customHeight="1" x14ac:dyDescent="0.2">
      <c r="A85" s="34"/>
      <c r="B85" s="168" t="s">
        <v>66</v>
      </c>
      <c r="C85" s="168"/>
      <c r="D85" s="169"/>
      <c r="E85" s="93">
        <f>(E53*E74+G53*G74+I53*I74+K53*K74+E78)*J85/1000</f>
        <v>0</v>
      </c>
      <c r="F85" s="90" t="s">
        <v>26</v>
      </c>
      <c r="G85" s="144"/>
      <c r="H85" s="144"/>
      <c r="I85" s="144" t="s">
        <v>65</v>
      </c>
      <c r="J85" s="112"/>
      <c r="K85" s="144"/>
      <c r="L85" s="144"/>
      <c r="M85" s="113"/>
      <c r="N85" s="37"/>
      <c r="S85" s="39"/>
      <c r="T85" s="39"/>
    </row>
    <row r="86" spans="1:21" s="38" customFormat="1" ht="12.75" customHeight="1" x14ac:dyDescent="0.2">
      <c r="A86" s="34"/>
      <c r="B86" s="149"/>
      <c r="C86" s="149"/>
      <c r="D86" s="150"/>
      <c r="E86" s="71"/>
      <c r="F86" s="90" t="s">
        <v>26</v>
      </c>
      <c r="G86" s="144"/>
      <c r="H86" s="144"/>
      <c r="I86" s="144"/>
      <c r="J86" s="141"/>
      <c r="K86" s="144"/>
      <c r="L86" s="144"/>
      <c r="M86" s="113"/>
      <c r="N86" s="37"/>
      <c r="S86" s="39"/>
      <c r="T86" s="39"/>
    </row>
    <row r="87" spans="1:21" s="38" customFormat="1" ht="12.75" customHeight="1" x14ac:dyDescent="0.2">
      <c r="A87" s="34"/>
      <c r="B87" s="149"/>
      <c r="C87" s="149"/>
      <c r="D87" s="150"/>
      <c r="E87" s="71"/>
      <c r="F87" s="90" t="s">
        <v>26</v>
      </c>
      <c r="G87" s="144"/>
      <c r="H87" s="144"/>
      <c r="I87" s="144"/>
      <c r="J87" s="114"/>
      <c r="K87" s="144"/>
      <c r="L87" s="144"/>
      <c r="M87" s="113"/>
      <c r="N87" s="37"/>
      <c r="S87" s="39"/>
      <c r="T87" s="39"/>
    </row>
    <row r="88" spans="1:21" s="144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44"/>
      <c r="D89" s="144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44"/>
      <c r="S89" s="107"/>
      <c r="T89" s="107"/>
      <c r="U89" s="144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S49:T49"/>
    <mergeCell ref="B51:D51"/>
    <mergeCell ref="B85:D85"/>
    <mergeCell ref="B86:D86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  <mergeCell ref="B65:D65"/>
    <mergeCell ref="B87:D87"/>
    <mergeCell ref="A3:B3"/>
    <mergeCell ref="C3:F3"/>
    <mergeCell ref="H3:M3"/>
    <mergeCell ref="D5:M5"/>
    <mergeCell ref="D7:M7"/>
    <mergeCell ref="A43:B43"/>
    <mergeCell ref="E12:G12"/>
    <mergeCell ref="I12:J12"/>
    <mergeCell ref="I16:J16"/>
    <mergeCell ref="E18:M18"/>
    <mergeCell ref="L23:M23"/>
    <mergeCell ref="M34:M36"/>
    <mergeCell ref="A44:B44"/>
    <mergeCell ref="E44:K44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71233-100E-4B7B-8084-AAEEE0FCF123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51" t="s">
        <v>2</v>
      </c>
      <c r="B3" s="152"/>
      <c r="C3" s="153"/>
      <c r="D3" s="154"/>
      <c r="E3" s="154"/>
      <c r="F3" s="155"/>
      <c r="G3" s="11" t="s">
        <v>3</v>
      </c>
      <c r="H3" s="153"/>
      <c r="I3" s="154"/>
      <c r="J3" s="154"/>
      <c r="K3" s="154"/>
      <c r="L3" s="154"/>
      <c r="M3" s="155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5"/>
      <c r="B4" s="146"/>
      <c r="C4" s="16"/>
      <c r="D4" s="16"/>
      <c r="E4" s="11"/>
      <c r="F4" s="146"/>
      <c r="G4" s="146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5" t="s">
        <v>4</v>
      </c>
      <c r="B5" s="146"/>
      <c r="C5" s="16"/>
      <c r="D5" s="153"/>
      <c r="E5" s="154"/>
      <c r="F5" s="154"/>
      <c r="G5" s="154"/>
      <c r="H5" s="154"/>
      <c r="I5" s="154"/>
      <c r="J5" s="154"/>
      <c r="K5" s="154"/>
      <c r="L5" s="154"/>
      <c r="M5" s="155"/>
      <c r="N5" s="12"/>
      <c r="S5" s="18"/>
      <c r="T5" s="18"/>
    </row>
    <row r="6" spans="1:25" s="13" customFormat="1" ht="5.25" customHeight="1" x14ac:dyDescent="0.2">
      <c r="A6" s="145"/>
      <c r="B6" s="146"/>
      <c r="C6" s="16"/>
      <c r="D6" s="16"/>
      <c r="E6" s="11"/>
      <c r="F6" s="146"/>
      <c r="G6" s="146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5" t="s">
        <v>5</v>
      </c>
      <c r="B7" s="146"/>
      <c r="C7" s="16"/>
      <c r="D7" s="153"/>
      <c r="E7" s="154"/>
      <c r="F7" s="154"/>
      <c r="G7" s="154"/>
      <c r="H7" s="154"/>
      <c r="I7" s="154"/>
      <c r="J7" s="154"/>
      <c r="K7" s="154"/>
      <c r="L7" s="154"/>
      <c r="M7" s="155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44"/>
      <c r="C12" s="144"/>
      <c r="D12" s="144"/>
      <c r="E12" s="158" t="s">
        <v>9</v>
      </c>
      <c r="F12" s="158"/>
      <c r="G12" s="158"/>
      <c r="H12" s="144"/>
      <c r="I12" s="159"/>
      <c r="J12" s="159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44" t="s">
        <v>11</v>
      </c>
      <c r="C16" s="26"/>
      <c r="D16" s="26"/>
      <c r="E16" s="26"/>
      <c r="F16" s="45"/>
      <c r="G16" s="26"/>
      <c r="H16" s="144"/>
      <c r="I16" s="159"/>
      <c r="J16" s="159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44"/>
      <c r="C17" s="144"/>
      <c r="D17" s="144"/>
      <c r="E17" s="144"/>
      <c r="F17" s="48"/>
      <c r="G17" s="144"/>
      <c r="H17" s="144"/>
      <c r="I17" s="144"/>
      <c r="J17" s="144"/>
      <c r="K17" s="144"/>
      <c r="L17" s="144"/>
      <c r="M17" s="144"/>
      <c r="N17" s="37"/>
      <c r="S17" s="39"/>
      <c r="T17" s="39"/>
    </row>
    <row r="18" spans="1:20" s="5" customFormat="1" ht="15" customHeight="1" x14ac:dyDescent="0.2">
      <c r="A18" s="44"/>
      <c r="B18" s="144" t="s">
        <v>12</v>
      </c>
      <c r="C18" s="26"/>
      <c r="D18" s="26"/>
      <c r="E18" s="160"/>
      <c r="F18" s="160"/>
      <c r="G18" s="160"/>
      <c r="H18" s="160"/>
      <c r="I18" s="160"/>
      <c r="J18" s="160"/>
      <c r="K18" s="160"/>
      <c r="L18" s="160"/>
      <c r="M18" s="160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44" t="s">
        <v>15</v>
      </c>
      <c r="D23" s="144"/>
      <c r="E23" s="57"/>
      <c r="F23" s="48"/>
      <c r="G23" s="144" t="s">
        <v>16</v>
      </c>
      <c r="H23" s="144"/>
      <c r="I23" s="144"/>
      <c r="J23" s="144"/>
      <c r="K23" s="58" t="s">
        <v>17</v>
      </c>
      <c r="L23" s="161"/>
      <c r="M23" s="162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44" t="s">
        <v>18</v>
      </c>
      <c r="D25" s="144"/>
      <c r="E25" s="57"/>
      <c r="F25" s="48"/>
      <c r="G25" s="144" t="s">
        <v>19</v>
      </c>
      <c r="H25" s="144"/>
      <c r="I25" s="144"/>
      <c r="J25" s="144"/>
      <c r="K25" s="144"/>
      <c r="L25" s="144"/>
      <c r="M25" s="144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40</v>
      </c>
      <c r="F29" s="144" t="s">
        <v>75</v>
      </c>
      <c r="G29" s="101"/>
      <c r="H29" s="101"/>
      <c r="I29" s="75"/>
      <c r="J29" s="132"/>
      <c r="L29" s="144"/>
      <c r="M29" s="144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7" t="s">
        <v>22</v>
      </c>
      <c r="E34" s="61"/>
      <c r="F34" s="62"/>
      <c r="G34" s="61"/>
      <c r="H34" s="26"/>
      <c r="I34" s="61"/>
      <c r="J34" s="26"/>
      <c r="K34" s="61"/>
      <c r="L34" s="26"/>
      <c r="M34" s="163" t="s">
        <v>23</v>
      </c>
      <c r="N34" s="46"/>
      <c r="S34" s="6"/>
      <c r="T34" s="6"/>
    </row>
    <row r="35" spans="1:21" s="38" customFormat="1" ht="11.25" x14ac:dyDescent="0.2">
      <c r="A35" s="34"/>
      <c r="B35" s="144" t="s">
        <v>9</v>
      </c>
      <c r="C35" s="144"/>
      <c r="D35" s="144"/>
      <c r="E35" s="59"/>
      <c r="F35" s="48"/>
      <c r="G35" s="63"/>
      <c r="H35" s="144"/>
      <c r="I35" s="63"/>
      <c r="J35" s="144"/>
      <c r="K35" s="63"/>
      <c r="L35" s="144"/>
      <c r="M35" s="164"/>
      <c r="N35" s="37"/>
      <c r="S35" s="39"/>
      <c r="T35" s="39"/>
    </row>
    <row r="36" spans="1:21" s="38" customFormat="1" ht="11.25" x14ac:dyDescent="0.2">
      <c r="A36" s="34"/>
      <c r="B36" s="144" t="s">
        <v>24</v>
      </c>
      <c r="C36" s="144"/>
      <c r="D36" s="144"/>
      <c r="E36" s="59"/>
      <c r="F36" s="48"/>
      <c r="G36" s="63"/>
      <c r="H36" s="144"/>
      <c r="I36" s="63"/>
      <c r="J36" s="144"/>
      <c r="K36" s="63"/>
      <c r="L36" s="144"/>
      <c r="M36" s="165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44"/>
      <c r="C38" s="144"/>
      <c r="D38" s="144"/>
      <c r="E38" s="144"/>
      <c r="F38" s="48"/>
      <c r="G38" s="144"/>
      <c r="H38" s="144"/>
      <c r="I38" s="144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44"/>
      <c r="C40" s="144"/>
      <c r="D40" s="144"/>
      <c r="E40" s="144"/>
      <c r="F40" s="48"/>
      <c r="G40" s="144"/>
      <c r="H40" s="144"/>
      <c r="I40" s="144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44" t="s">
        <v>79</v>
      </c>
      <c r="C41" s="144"/>
      <c r="D41" s="144"/>
      <c r="E41" s="131">
        <v>40</v>
      </c>
      <c r="F41" s="133"/>
      <c r="G41" s="131"/>
      <c r="H41" s="134"/>
      <c r="I41" s="131"/>
      <c r="J41" s="134"/>
      <c r="K41" s="131"/>
      <c r="L41" s="148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44" t="s">
        <v>80</v>
      </c>
      <c r="C42" s="144"/>
      <c r="D42" s="144"/>
      <c r="E42" s="131">
        <v>40</v>
      </c>
      <c r="F42" s="133"/>
      <c r="G42" s="131"/>
      <c r="H42" s="134"/>
      <c r="I42" s="131"/>
      <c r="J42" s="134"/>
      <c r="K42" s="131"/>
      <c r="L42" s="148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56" t="s">
        <v>77</v>
      </c>
      <c r="B43" s="157"/>
      <c r="C43" s="144" t="s">
        <v>74</v>
      </c>
      <c r="D43" s="144"/>
      <c r="E43" s="128">
        <f>E42/E29</f>
        <v>1</v>
      </c>
      <c r="F43" s="48"/>
      <c r="G43" s="128">
        <f>G42/E29</f>
        <v>0</v>
      </c>
      <c r="H43" s="144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56" t="s">
        <v>77</v>
      </c>
      <c r="B44" s="157"/>
      <c r="C44" s="144" t="s">
        <v>74</v>
      </c>
      <c r="D44" s="144"/>
      <c r="E44" s="166">
        <f>(E42*E74+G42*G74+I42*I74+K42*K74)/12/E29</f>
        <v>1</v>
      </c>
      <c r="F44" s="166"/>
      <c r="G44" s="166"/>
      <c r="H44" s="166"/>
      <c r="I44" s="166"/>
      <c r="J44" s="166"/>
      <c r="K44" s="166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44"/>
      <c r="C45" s="144"/>
      <c r="D45" s="144"/>
      <c r="E45" s="144"/>
      <c r="F45" s="48"/>
      <c r="G45" s="144"/>
      <c r="H45" s="144"/>
      <c r="I45" s="144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44"/>
      <c r="F46" s="48"/>
      <c r="G46" s="144"/>
      <c r="H46" s="144"/>
      <c r="I46" s="144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44"/>
      <c r="C47" s="144"/>
      <c r="D47" s="144"/>
      <c r="E47" s="144"/>
      <c r="F47" s="48"/>
      <c r="G47" s="144"/>
      <c r="H47" s="144"/>
      <c r="I47" s="144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44" t="s">
        <v>25</v>
      </c>
      <c r="C48" s="144"/>
      <c r="D48" s="144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49" t="s">
        <v>27</v>
      </c>
      <c r="C49" s="149"/>
      <c r="D49" s="150"/>
      <c r="E49" s="71"/>
      <c r="F49" s="136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67" t="s">
        <v>28</v>
      </c>
      <c r="T49" s="167"/>
      <c r="U49" s="38" t="s">
        <v>29</v>
      </c>
    </row>
    <row r="50" spans="1:21" x14ac:dyDescent="0.25">
      <c r="A50" s="34"/>
      <c r="B50" s="149" t="s">
        <v>30</v>
      </c>
      <c r="C50" s="149"/>
      <c r="D50" s="150"/>
      <c r="E50" s="71"/>
      <c r="F50" s="136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42"/>
      <c r="T50" s="142"/>
      <c r="U50" s="38"/>
    </row>
    <row r="51" spans="1:21" x14ac:dyDescent="0.25">
      <c r="A51" s="34"/>
      <c r="B51" s="149" t="s">
        <v>30</v>
      </c>
      <c r="C51" s="149"/>
      <c r="D51" s="150"/>
      <c r="E51" s="137"/>
      <c r="F51" s="72" t="s">
        <v>26</v>
      </c>
      <c r="G51" s="137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44"/>
      <c r="C54" s="144"/>
      <c r="D54" s="144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44"/>
      <c r="C56" s="144"/>
      <c r="D56" s="144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44" t="s">
        <v>38</v>
      </c>
      <c r="C57" s="144"/>
      <c r="D57" s="144"/>
      <c r="E57" s="89">
        <f>IF(E42=0,0,IF(E48/E42*E41&gt;S60,(S60/E41*E42+E49+E51)*M57,E53*M57))</f>
        <v>0</v>
      </c>
      <c r="F57" s="138" t="s">
        <v>26</v>
      </c>
      <c r="G57" s="89">
        <f>IF(G42=0,0,IF(G48/G42*G41&gt;S60,(S60/G41*G42+G49+G51)*M57,G53*M57))</f>
        <v>0</v>
      </c>
      <c r="H57" s="139" t="s">
        <v>26</v>
      </c>
      <c r="I57" s="89">
        <f>IF(I42=0,0,IF(I48/I42*I41&gt;S60,(S60/I41*I42+I49+I51)*M57,I53*M57))</f>
        <v>0</v>
      </c>
      <c r="J57" s="140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44" t="s">
        <v>40</v>
      </c>
      <c r="C58" s="144"/>
      <c r="D58" s="144"/>
      <c r="E58" s="89">
        <f>IF(E42=0,0,IF(E48/E42*E41&gt;U60,(U60/E41*E42+E49+E51)*M58,E53*M58))</f>
        <v>0</v>
      </c>
      <c r="F58" s="138" t="s">
        <v>26</v>
      </c>
      <c r="G58" s="89">
        <f>IF(G42=0,0,IF(G48/G42*G41&gt;U60,(U60/G41*G42+G49+G51)*M58,G53*M58))</f>
        <v>0</v>
      </c>
      <c r="H58" s="139" t="s">
        <v>26</v>
      </c>
      <c r="I58" s="89">
        <f>IF(I42=0,0,IF(I48/I42*I41&gt;U60,(U60/I41*I42+I49+I51)*M58,I53*M58))</f>
        <v>0</v>
      </c>
      <c r="J58" s="140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44" t="s">
        <v>42</v>
      </c>
      <c r="C59" s="144"/>
      <c r="D59" s="144"/>
      <c r="E59" s="89">
        <f>IF(E42=0,0,IF(E48/E42*E41&gt;U60,(U60/E41*E42+E49+E51)*M59,E53*M59))</f>
        <v>0</v>
      </c>
      <c r="F59" s="138" t="s">
        <v>26</v>
      </c>
      <c r="G59" s="89">
        <f>IF(G42=0,0,IF(G48/G42*G41&gt;U60,(U60/G41*G42+G49+G51)*M59,G53*M59))</f>
        <v>0</v>
      </c>
      <c r="H59" s="139" t="s">
        <v>26</v>
      </c>
      <c r="I59" s="89">
        <f>IF(I42=0,0,IF(I48/I42*I41&gt;U60,(U60/I41*I42+I49+I51)*M59,I53*M59))</f>
        <v>0</v>
      </c>
      <c r="J59" s="140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44" t="s">
        <v>44</v>
      </c>
      <c r="C60" s="144"/>
      <c r="D60" s="144"/>
      <c r="E60" s="89">
        <f>IF(E42=0,0,IF(E48/E42*E41&gt;S60,(S60/E41*E42+E49+E51)*M60,E53*M60))</f>
        <v>0</v>
      </c>
      <c r="F60" s="138" t="s">
        <v>26</v>
      </c>
      <c r="G60" s="89">
        <f>IF(G42=0,0,IF(G48/G42*G41&gt;S60,(S60/G41*G42+G49+G51)*M60,G53*M60))</f>
        <v>0</v>
      </c>
      <c r="H60" s="139" t="s">
        <v>26</v>
      </c>
      <c r="I60" s="89">
        <f>IF(I42=0,0,IF(I48/I42*I41&gt;S60,(S60/I41*I42+I49+I51)*M60,I53*M60))</f>
        <v>0</v>
      </c>
      <c r="J60" s="140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43" t="s">
        <v>46</v>
      </c>
      <c r="C61" s="144"/>
      <c r="D61" s="144"/>
      <c r="E61" s="89">
        <f>IF(E42=0,0,IF(E48/E42*E41&gt;S60,(S60/E41*E42+E49+E51)*M61,E53*M61))</f>
        <v>0</v>
      </c>
      <c r="F61" s="138" t="s">
        <v>26</v>
      </c>
      <c r="G61" s="89">
        <f>IF(G42=0,0,IF(G48/G42*G41&gt;S60,(S60/G41*G42+G49+G51)*M61,G53*M61))</f>
        <v>0</v>
      </c>
      <c r="H61" s="139" t="s">
        <v>26</v>
      </c>
      <c r="I61" s="89">
        <f>IF(I42=0,0,IF(I48/I42*I41&gt;S60,(S60/I41*I42+I49+I51)*M61,I53*M61))</f>
        <v>0</v>
      </c>
      <c r="J61" s="140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43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43"/>
      <c r="N63" s="37"/>
      <c r="S63" s="39"/>
      <c r="T63" s="39"/>
    </row>
    <row r="64" spans="1:21" s="38" customFormat="1" ht="15" customHeight="1" x14ac:dyDescent="0.2">
      <c r="A64" s="34"/>
      <c r="B64" s="144" t="s">
        <v>48</v>
      </c>
      <c r="C64" s="144"/>
      <c r="D64" s="144"/>
      <c r="E64" s="89">
        <f>(E52-E51)*M64</f>
        <v>0</v>
      </c>
      <c r="F64" s="138" t="s">
        <v>26</v>
      </c>
      <c r="G64" s="89">
        <f>(G52-G51)*M64</f>
        <v>0</v>
      </c>
      <c r="H64" s="139" t="s">
        <v>26</v>
      </c>
      <c r="I64" s="89">
        <f>(I52-I51)*M64</f>
        <v>0</v>
      </c>
      <c r="J64" s="140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49"/>
      <c r="C65" s="149"/>
      <c r="D65" s="150"/>
      <c r="E65" s="89">
        <f>$E$53*M65</f>
        <v>0</v>
      </c>
      <c r="F65" s="138" t="s">
        <v>26</v>
      </c>
      <c r="G65" s="89">
        <f>$G$53*M65</f>
        <v>0</v>
      </c>
      <c r="H65" s="139" t="s">
        <v>26</v>
      </c>
      <c r="I65" s="89">
        <f>$I$53*M65</f>
        <v>0</v>
      </c>
      <c r="J65" s="140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43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43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44"/>
      <c r="D68" s="144"/>
      <c r="E68" s="89">
        <f>$E$53*M68</f>
        <v>0</v>
      </c>
      <c r="F68" s="138" t="s">
        <v>26</v>
      </c>
      <c r="G68" s="89">
        <f>$G$53*M68</f>
        <v>0</v>
      </c>
      <c r="H68" s="139" t="s">
        <v>26</v>
      </c>
      <c r="I68" s="89">
        <f>$I$53*M68</f>
        <v>0</v>
      </c>
      <c r="J68" s="140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44" t="s">
        <v>51</v>
      </c>
      <c r="C69" s="144"/>
      <c r="D69" s="144"/>
      <c r="E69" s="89">
        <f>$E$53*M69</f>
        <v>0</v>
      </c>
      <c r="F69" s="138" t="s">
        <v>26</v>
      </c>
      <c r="G69" s="89">
        <f>$G$53*M69</f>
        <v>0</v>
      </c>
      <c r="H69" s="139" t="s">
        <v>26</v>
      </c>
      <c r="I69" s="89">
        <f>$I$53*M69</f>
        <v>0</v>
      </c>
      <c r="J69" s="140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44" t="s">
        <v>52</v>
      </c>
      <c r="C70" s="144"/>
      <c r="D70" s="144"/>
      <c r="E70" s="89">
        <f>$E$53*M70</f>
        <v>0</v>
      </c>
      <c r="F70" s="138" t="s">
        <v>26</v>
      </c>
      <c r="G70" s="89">
        <f>$G$53*M70</f>
        <v>0</v>
      </c>
      <c r="H70" s="139" t="s">
        <v>26</v>
      </c>
      <c r="I70" s="89">
        <f>$I$53*M70</f>
        <v>0</v>
      </c>
      <c r="J70" s="140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43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44"/>
      <c r="D73" s="144"/>
      <c r="E73" s="94"/>
      <c r="F73" s="83"/>
      <c r="G73" s="102"/>
      <c r="H73" s="85"/>
      <c r="I73" s="102"/>
      <c r="J73" s="103"/>
      <c r="K73" s="102"/>
      <c r="L73" s="103"/>
      <c r="M73" s="144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44" t="s">
        <v>55</v>
      </c>
      <c r="C74" s="144"/>
      <c r="D74" s="144"/>
      <c r="E74" s="105">
        <v>12</v>
      </c>
      <c r="F74" s="83"/>
      <c r="G74" s="105"/>
      <c r="H74" s="85"/>
      <c r="I74" s="105"/>
      <c r="J74" s="106"/>
      <c r="K74" s="105"/>
      <c r="L74" s="106"/>
      <c r="M74" s="144"/>
      <c r="N74" s="37"/>
      <c r="S74" s="39"/>
      <c r="T74" s="39"/>
    </row>
    <row r="75" spans="1:21" s="38" customFormat="1" ht="15" customHeight="1" x14ac:dyDescent="0.2">
      <c r="A75" s="34"/>
      <c r="B75" s="144" t="s">
        <v>56</v>
      </c>
      <c r="C75" s="144"/>
      <c r="D75" s="144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44"/>
      <c r="N75" s="37"/>
      <c r="S75" s="39"/>
      <c r="T75" s="39"/>
    </row>
    <row r="76" spans="1:21" s="38" customFormat="1" ht="5.25" customHeight="1" x14ac:dyDescent="0.2">
      <c r="A76" s="34"/>
      <c r="B76" s="144"/>
      <c r="C76" s="144"/>
      <c r="D76" s="144"/>
      <c r="E76" s="107"/>
      <c r="F76" s="48"/>
      <c r="G76" s="144"/>
      <c r="H76" s="144"/>
      <c r="I76" s="144"/>
      <c r="J76" s="144"/>
      <c r="K76" s="144"/>
      <c r="L76" s="144"/>
      <c r="M76" s="144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70" t="s">
        <v>59</v>
      </c>
      <c r="C78" s="170"/>
      <c r="D78" s="171"/>
      <c r="E78" s="135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70" t="s">
        <v>60</v>
      </c>
      <c r="C79" s="170"/>
      <c r="D79" s="171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70" t="s">
        <v>61</v>
      </c>
      <c r="C80" s="170"/>
      <c r="D80" s="171"/>
      <c r="E80" s="93">
        <f>$E$78*M80</f>
        <v>0</v>
      </c>
      <c r="F80" s="90" t="s">
        <v>26</v>
      </c>
      <c r="G80" s="109"/>
      <c r="H80" s="144"/>
      <c r="I80" s="144"/>
      <c r="J80" s="144"/>
      <c r="K80" s="144"/>
      <c r="L80" s="144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70" t="s">
        <v>62</v>
      </c>
      <c r="C81" s="170"/>
      <c r="D81" s="171"/>
      <c r="E81" s="93">
        <f>$E$78*M81</f>
        <v>0</v>
      </c>
      <c r="F81" s="90" t="s">
        <v>26</v>
      </c>
      <c r="G81" s="144"/>
      <c r="H81" s="144"/>
      <c r="I81" s="144"/>
      <c r="J81" s="144"/>
      <c r="K81" s="144"/>
      <c r="L81" s="144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70"/>
      <c r="C82" s="170"/>
      <c r="D82" s="171"/>
      <c r="E82" s="110">
        <f>$E$78*M82</f>
        <v>0</v>
      </c>
      <c r="F82" s="90" t="s">
        <v>26</v>
      </c>
      <c r="G82" s="144"/>
      <c r="H82" s="144"/>
      <c r="I82" s="144"/>
      <c r="J82" s="144"/>
      <c r="K82" s="144"/>
      <c r="L82" s="144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70"/>
      <c r="C83" s="170"/>
      <c r="D83" s="171"/>
      <c r="E83" s="110">
        <f>$E$78*M83</f>
        <v>0</v>
      </c>
      <c r="F83" s="90" t="s">
        <v>26</v>
      </c>
      <c r="G83" s="144"/>
      <c r="H83" s="144"/>
      <c r="I83" s="144"/>
      <c r="J83" s="144"/>
      <c r="K83" s="144"/>
      <c r="L83" s="144"/>
      <c r="M83" s="111"/>
      <c r="N83" s="37"/>
      <c r="S83" s="39"/>
      <c r="T83" s="39"/>
    </row>
    <row r="84" spans="1:21" s="38" customFormat="1" ht="12.75" customHeight="1" x14ac:dyDescent="0.2">
      <c r="A84" s="34"/>
      <c r="B84" s="170" t="s">
        <v>63</v>
      </c>
      <c r="C84" s="170"/>
      <c r="D84" s="171"/>
      <c r="E84" s="93">
        <f>(E53*E74+G53*G74+I53*I74+K53*K74+E78)*H84*J84/1000</f>
        <v>0</v>
      </c>
      <c r="F84" s="90" t="s">
        <v>26</v>
      </c>
      <c r="G84" s="144" t="s">
        <v>64</v>
      </c>
      <c r="H84" s="112"/>
      <c r="I84" s="144" t="s">
        <v>65</v>
      </c>
      <c r="J84" s="112"/>
      <c r="K84" s="144"/>
      <c r="L84" s="144"/>
      <c r="M84" s="113"/>
      <c r="N84" s="37"/>
      <c r="S84" s="39"/>
      <c r="T84" s="39"/>
    </row>
    <row r="85" spans="1:21" s="38" customFormat="1" ht="12.75" customHeight="1" x14ac:dyDescent="0.2">
      <c r="A85" s="34"/>
      <c r="B85" s="168" t="s">
        <v>66</v>
      </c>
      <c r="C85" s="168"/>
      <c r="D85" s="169"/>
      <c r="E85" s="93">
        <f>(E53*E74+G53*G74+I53*I74+K53*K74+E78)*J85/1000</f>
        <v>0</v>
      </c>
      <c r="F85" s="90" t="s">
        <v>26</v>
      </c>
      <c r="G85" s="144"/>
      <c r="H85" s="144"/>
      <c r="I85" s="144" t="s">
        <v>65</v>
      </c>
      <c r="J85" s="112"/>
      <c r="K85" s="144"/>
      <c r="L85" s="144"/>
      <c r="M85" s="113"/>
      <c r="N85" s="37"/>
      <c r="S85" s="39"/>
      <c r="T85" s="39"/>
    </row>
    <row r="86" spans="1:21" s="38" customFormat="1" ht="12.75" customHeight="1" x14ac:dyDescent="0.2">
      <c r="A86" s="34"/>
      <c r="B86" s="149"/>
      <c r="C86" s="149"/>
      <c r="D86" s="150"/>
      <c r="E86" s="71"/>
      <c r="F86" s="90" t="s">
        <v>26</v>
      </c>
      <c r="G86" s="144"/>
      <c r="H86" s="144"/>
      <c r="I86" s="144"/>
      <c r="J86" s="141"/>
      <c r="K86" s="144"/>
      <c r="L86" s="144"/>
      <c r="M86" s="113"/>
      <c r="N86" s="37"/>
      <c r="S86" s="39"/>
      <c r="T86" s="39"/>
    </row>
    <row r="87" spans="1:21" s="38" customFormat="1" ht="12.75" customHeight="1" x14ac:dyDescent="0.2">
      <c r="A87" s="34"/>
      <c r="B87" s="149"/>
      <c r="C87" s="149"/>
      <c r="D87" s="150"/>
      <c r="E87" s="71"/>
      <c r="F87" s="90" t="s">
        <v>26</v>
      </c>
      <c r="G87" s="144"/>
      <c r="H87" s="144"/>
      <c r="I87" s="144"/>
      <c r="J87" s="114"/>
      <c r="K87" s="144"/>
      <c r="L87" s="144"/>
      <c r="M87" s="113"/>
      <c r="N87" s="37"/>
      <c r="S87" s="39"/>
      <c r="T87" s="39"/>
    </row>
    <row r="88" spans="1:21" s="144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44"/>
      <c r="D89" s="144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44"/>
      <c r="S89" s="107"/>
      <c r="T89" s="107"/>
      <c r="U89" s="144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S49:T49"/>
    <mergeCell ref="B51:D51"/>
    <mergeCell ref="B85:D85"/>
    <mergeCell ref="B86:D86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  <mergeCell ref="B65:D65"/>
    <mergeCell ref="B87:D87"/>
    <mergeCell ref="A3:B3"/>
    <mergeCell ref="C3:F3"/>
    <mergeCell ref="H3:M3"/>
    <mergeCell ref="D5:M5"/>
    <mergeCell ref="D7:M7"/>
    <mergeCell ref="A43:B43"/>
    <mergeCell ref="E12:G12"/>
    <mergeCell ref="I12:J12"/>
    <mergeCell ref="I16:J16"/>
    <mergeCell ref="E18:M18"/>
    <mergeCell ref="L23:M23"/>
    <mergeCell ref="M34:M36"/>
    <mergeCell ref="A44:B44"/>
    <mergeCell ref="E44:K44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1FF3B-875B-4DFB-A259-7795C2BA9A21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51" t="s">
        <v>2</v>
      </c>
      <c r="B3" s="152"/>
      <c r="C3" s="153"/>
      <c r="D3" s="154"/>
      <c r="E3" s="154"/>
      <c r="F3" s="155"/>
      <c r="G3" s="11" t="s">
        <v>3</v>
      </c>
      <c r="H3" s="153"/>
      <c r="I3" s="154"/>
      <c r="J3" s="154"/>
      <c r="K3" s="154"/>
      <c r="L3" s="154"/>
      <c r="M3" s="155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5"/>
      <c r="B4" s="146"/>
      <c r="C4" s="16"/>
      <c r="D4" s="16"/>
      <c r="E4" s="11"/>
      <c r="F4" s="146"/>
      <c r="G4" s="146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5" t="s">
        <v>4</v>
      </c>
      <c r="B5" s="146"/>
      <c r="C5" s="16"/>
      <c r="D5" s="153"/>
      <c r="E5" s="154"/>
      <c r="F5" s="154"/>
      <c r="G5" s="154"/>
      <c r="H5" s="154"/>
      <c r="I5" s="154"/>
      <c r="J5" s="154"/>
      <c r="K5" s="154"/>
      <c r="L5" s="154"/>
      <c r="M5" s="155"/>
      <c r="N5" s="12"/>
      <c r="S5" s="18"/>
      <c r="T5" s="18"/>
    </row>
    <row r="6" spans="1:25" s="13" customFormat="1" ht="5.25" customHeight="1" x14ac:dyDescent="0.2">
      <c r="A6" s="145"/>
      <c r="B6" s="146"/>
      <c r="C6" s="16"/>
      <c r="D6" s="16"/>
      <c r="E6" s="11"/>
      <c r="F6" s="146"/>
      <c r="G6" s="146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5" t="s">
        <v>5</v>
      </c>
      <c r="B7" s="146"/>
      <c r="C7" s="16"/>
      <c r="D7" s="153"/>
      <c r="E7" s="154"/>
      <c r="F7" s="154"/>
      <c r="G7" s="154"/>
      <c r="H7" s="154"/>
      <c r="I7" s="154"/>
      <c r="J7" s="154"/>
      <c r="K7" s="154"/>
      <c r="L7" s="154"/>
      <c r="M7" s="155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44"/>
      <c r="C12" s="144"/>
      <c r="D12" s="144"/>
      <c r="E12" s="158" t="s">
        <v>9</v>
      </c>
      <c r="F12" s="158"/>
      <c r="G12" s="158"/>
      <c r="H12" s="144"/>
      <c r="I12" s="159"/>
      <c r="J12" s="159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44" t="s">
        <v>11</v>
      </c>
      <c r="C16" s="26"/>
      <c r="D16" s="26"/>
      <c r="E16" s="26"/>
      <c r="F16" s="45"/>
      <c r="G16" s="26"/>
      <c r="H16" s="144"/>
      <c r="I16" s="159"/>
      <c r="J16" s="159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44"/>
      <c r="C17" s="144"/>
      <c r="D17" s="144"/>
      <c r="E17" s="144"/>
      <c r="F17" s="48"/>
      <c r="G17" s="144"/>
      <c r="H17" s="144"/>
      <c r="I17" s="144"/>
      <c r="J17" s="144"/>
      <c r="K17" s="144"/>
      <c r="L17" s="144"/>
      <c r="M17" s="144"/>
      <c r="N17" s="37"/>
      <c r="S17" s="39"/>
      <c r="T17" s="39"/>
    </row>
    <row r="18" spans="1:20" s="5" customFormat="1" ht="15" customHeight="1" x14ac:dyDescent="0.2">
      <c r="A18" s="44"/>
      <c r="B18" s="144" t="s">
        <v>12</v>
      </c>
      <c r="C18" s="26"/>
      <c r="D18" s="26"/>
      <c r="E18" s="160"/>
      <c r="F18" s="160"/>
      <c r="G18" s="160"/>
      <c r="H18" s="160"/>
      <c r="I18" s="160"/>
      <c r="J18" s="160"/>
      <c r="K18" s="160"/>
      <c r="L18" s="160"/>
      <c r="M18" s="160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44" t="s">
        <v>15</v>
      </c>
      <c r="D23" s="144"/>
      <c r="E23" s="57"/>
      <c r="F23" s="48"/>
      <c r="G23" s="144" t="s">
        <v>16</v>
      </c>
      <c r="H23" s="144"/>
      <c r="I23" s="144"/>
      <c r="J23" s="144"/>
      <c r="K23" s="58" t="s">
        <v>17</v>
      </c>
      <c r="L23" s="161"/>
      <c r="M23" s="162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44" t="s">
        <v>18</v>
      </c>
      <c r="D25" s="144"/>
      <c r="E25" s="57"/>
      <c r="F25" s="48"/>
      <c r="G25" s="144" t="s">
        <v>19</v>
      </c>
      <c r="H25" s="144"/>
      <c r="I25" s="144"/>
      <c r="J25" s="144"/>
      <c r="K25" s="144"/>
      <c r="L25" s="144"/>
      <c r="M25" s="144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40</v>
      </c>
      <c r="F29" s="144" t="s">
        <v>75</v>
      </c>
      <c r="G29" s="101"/>
      <c r="H29" s="101"/>
      <c r="I29" s="75"/>
      <c r="J29" s="132"/>
      <c r="L29" s="144"/>
      <c r="M29" s="144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7" t="s">
        <v>22</v>
      </c>
      <c r="E34" s="61"/>
      <c r="F34" s="62"/>
      <c r="G34" s="61"/>
      <c r="H34" s="26"/>
      <c r="I34" s="61"/>
      <c r="J34" s="26"/>
      <c r="K34" s="61"/>
      <c r="L34" s="26"/>
      <c r="M34" s="163" t="s">
        <v>23</v>
      </c>
      <c r="N34" s="46"/>
      <c r="S34" s="6"/>
      <c r="T34" s="6"/>
    </row>
    <row r="35" spans="1:21" s="38" customFormat="1" ht="11.25" x14ac:dyDescent="0.2">
      <c r="A35" s="34"/>
      <c r="B35" s="144" t="s">
        <v>9</v>
      </c>
      <c r="C35" s="144"/>
      <c r="D35" s="144"/>
      <c r="E35" s="59"/>
      <c r="F35" s="48"/>
      <c r="G35" s="63"/>
      <c r="H35" s="144"/>
      <c r="I35" s="63"/>
      <c r="J35" s="144"/>
      <c r="K35" s="63"/>
      <c r="L35" s="144"/>
      <c r="M35" s="164"/>
      <c r="N35" s="37"/>
      <c r="S35" s="39"/>
      <c r="T35" s="39"/>
    </row>
    <row r="36" spans="1:21" s="38" customFormat="1" ht="11.25" x14ac:dyDescent="0.2">
      <c r="A36" s="34"/>
      <c r="B36" s="144" t="s">
        <v>24</v>
      </c>
      <c r="C36" s="144"/>
      <c r="D36" s="144"/>
      <c r="E36" s="59"/>
      <c r="F36" s="48"/>
      <c r="G36" s="63"/>
      <c r="H36" s="144"/>
      <c r="I36" s="63"/>
      <c r="J36" s="144"/>
      <c r="K36" s="63"/>
      <c r="L36" s="144"/>
      <c r="M36" s="165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44"/>
      <c r="C38" s="144"/>
      <c r="D38" s="144"/>
      <c r="E38" s="144"/>
      <c r="F38" s="48"/>
      <c r="G38" s="144"/>
      <c r="H38" s="144"/>
      <c r="I38" s="144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44"/>
      <c r="C40" s="144"/>
      <c r="D40" s="144"/>
      <c r="E40" s="144"/>
      <c r="F40" s="48"/>
      <c r="G40" s="144"/>
      <c r="H40" s="144"/>
      <c r="I40" s="144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44" t="s">
        <v>79</v>
      </c>
      <c r="C41" s="144"/>
      <c r="D41" s="144"/>
      <c r="E41" s="131">
        <v>40</v>
      </c>
      <c r="F41" s="133"/>
      <c r="G41" s="131"/>
      <c r="H41" s="134"/>
      <c r="I41" s="131"/>
      <c r="J41" s="134"/>
      <c r="K41" s="131"/>
      <c r="L41" s="148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44" t="s">
        <v>80</v>
      </c>
      <c r="C42" s="144"/>
      <c r="D42" s="144"/>
      <c r="E42" s="131">
        <v>40</v>
      </c>
      <c r="F42" s="133"/>
      <c r="G42" s="131"/>
      <c r="H42" s="134"/>
      <c r="I42" s="131"/>
      <c r="J42" s="134"/>
      <c r="K42" s="131"/>
      <c r="L42" s="148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56" t="s">
        <v>77</v>
      </c>
      <c r="B43" s="157"/>
      <c r="C43" s="144" t="s">
        <v>74</v>
      </c>
      <c r="D43" s="144"/>
      <c r="E43" s="128">
        <f>E42/E29</f>
        <v>1</v>
      </c>
      <c r="F43" s="48"/>
      <c r="G43" s="128">
        <f>G42/E29</f>
        <v>0</v>
      </c>
      <c r="H43" s="144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56" t="s">
        <v>77</v>
      </c>
      <c r="B44" s="157"/>
      <c r="C44" s="144" t="s">
        <v>74</v>
      </c>
      <c r="D44" s="144"/>
      <c r="E44" s="166">
        <f>(E42*E74+G42*G74+I42*I74+K42*K74)/12/E29</f>
        <v>1</v>
      </c>
      <c r="F44" s="166"/>
      <c r="G44" s="166"/>
      <c r="H44" s="166"/>
      <c r="I44" s="166"/>
      <c r="J44" s="166"/>
      <c r="K44" s="166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44"/>
      <c r="C45" s="144"/>
      <c r="D45" s="144"/>
      <c r="E45" s="144"/>
      <c r="F45" s="48"/>
      <c r="G45" s="144"/>
      <c r="H45" s="144"/>
      <c r="I45" s="144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44"/>
      <c r="F46" s="48"/>
      <c r="G46" s="144"/>
      <c r="H46" s="144"/>
      <c r="I46" s="144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44"/>
      <c r="C47" s="144"/>
      <c r="D47" s="144"/>
      <c r="E47" s="144"/>
      <c r="F47" s="48"/>
      <c r="G47" s="144"/>
      <c r="H47" s="144"/>
      <c r="I47" s="144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44" t="s">
        <v>25</v>
      </c>
      <c r="C48" s="144"/>
      <c r="D48" s="144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49" t="s">
        <v>27</v>
      </c>
      <c r="C49" s="149"/>
      <c r="D49" s="150"/>
      <c r="E49" s="71"/>
      <c r="F49" s="136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67" t="s">
        <v>28</v>
      </c>
      <c r="T49" s="167"/>
      <c r="U49" s="38" t="s">
        <v>29</v>
      </c>
    </row>
    <row r="50" spans="1:21" x14ac:dyDescent="0.25">
      <c r="A50" s="34"/>
      <c r="B50" s="149" t="s">
        <v>30</v>
      </c>
      <c r="C50" s="149"/>
      <c r="D50" s="150"/>
      <c r="E50" s="71"/>
      <c r="F50" s="136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42"/>
      <c r="T50" s="142"/>
      <c r="U50" s="38"/>
    </row>
    <row r="51" spans="1:21" x14ac:dyDescent="0.25">
      <c r="A51" s="34"/>
      <c r="B51" s="149" t="s">
        <v>30</v>
      </c>
      <c r="C51" s="149"/>
      <c r="D51" s="150"/>
      <c r="E51" s="137"/>
      <c r="F51" s="72" t="s">
        <v>26</v>
      </c>
      <c r="G51" s="137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44"/>
      <c r="C54" s="144"/>
      <c r="D54" s="144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44"/>
      <c r="C56" s="144"/>
      <c r="D56" s="144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44" t="s">
        <v>38</v>
      </c>
      <c r="C57" s="144"/>
      <c r="D57" s="144"/>
      <c r="E57" s="89">
        <f>IF(E42=0,0,IF(E48/E42*E41&gt;S60,(S60/E41*E42+E49+E51)*M57,E53*M57))</f>
        <v>0</v>
      </c>
      <c r="F57" s="138" t="s">
        <v>26</v>
      </c>
      <c r="G57" s="89">
        <f>IF(G42=0,0,IF(G48/G42*G41&gt;S60,(S60/G41*G42+G49+G51)*M57,G53*M57))</f>
        <v>0</v>
      </c>
      <c r="H57" s="139" t="s">
        <v>26</v>
      </c>
      <c r="I57" s="89">
        <f>IF(I42=0,0,IF(I48/I42*I41&gt;S60,(S60/I41*I42+I49+I51)*M57,I53*M57))</f>
        <v>0</v>
      </c>
      <c r="J57" s="140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44" t="s">
        <v>40</v>
      </c>
      <c r="C58" s="144"/>
      <c r="D58" s="144"/>
      <c r="E58" s="89">
        <f>IF(E42=0,0,IF(E48/E42*E41&gt;U60,(U60/E41*E42+E49+E51)*M58,E53*M58))</f>
        <v>0</v>
      </c>
      <c r="F58" s="138" t="s">
        <v>26</v>
      </c>
      <c r="G58" s="89">
        <f>IF(G42=0,0,IF(G48/G42*G41&gt;U60,(U60/G41*G42+G49+G51)*M58,G53*M58))</f>
        <v>0</v>
      </c>
      <c r="H58" s="139" t="s">
        <v>26</v>
      </c>
      <c r="I58" s="89">
        <f>IF(I42=0,0,IF(I48/I42*I41&gt;U60,(U60/I41*I42+I49+I51)*M58,I53*M58))</f>
        <v>0</v>
      </c>
      <c r="J58" s="140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44" t="s">
        <v>42</v>
      </c>
      <c r="C59" s="144"/>
      <c r="D59" s="144"/>
      <c r="E59" s="89">
        <f>IF(E42=0,0,IF(E48/E42*E41&gt;U60,(U60/E41*E42+E49+E51)*M59,E53*M59))</f>
        <v>0</v>
      </c>
      <c r="F59" s="138" t="s">
        <v>26</v>
      </c>
      <c r="G59" s="89">
        <f>IF(G42=0,0,IF(G48/G42*G41&gt;U60,(U60/G41*G42+G49+G51)*M59,G53*M59))</f>
        <v>0</v>
      </c>
      <c r="H59" s="139" t="s">
        <v>26</v>
      </c>
      <c r="I59" s="89">
        <f>IF(I42=0,0,IF(I48/I42*I41&gt;U60,(U60/I41*I42+I49+I51)*M59,I53*M59))</f>
        <v>0</v>
      </c>
      <c r="J59" s="140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44" t="s">
        <v>44</v>
      </c>
      <c r="C60" s="144"/>
      <c r="D60" s="144"/>
      <c r="E60" s="89">
        <f>IF(E42=0,0,IF(E48/E42*E41&gt;S60,(S60/E41*E42+E49+E51)*M60,E53*M60))</f>
        <v>0</v>
      </c>
      <c r="F60" s="138" t="s">
        <v>26</v>
      </c>
      <c r="G60" s="89">
        <f>IF(G42=0,0,IF(G48/G42*G41&gt;S60,(S60/G41*G42+G49+G51)*M60,G53*M60))</f>
        <v>0</v>
      </c>
      <c r="H60" s="139" t="s">
        <v>26</v>
      </c>
      <c r="I60" s="89">
        <f>IF(I42=0,0,IF(I48/I42*I41&gt;S60,(S60/I41*I42+I49+I51)*M60,I53*M60))</f>
        <v>0</v>
      </c>
      <c r="J60" s="140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43" t="s">
        <v>46</v>
      </c>
      <c r="C61" s="144"/>
      <c r="D61" s="144"/>
      <c r="E61" s="89">
        <f>IF(E42=0,0,IF(E48/E42*E41&gt;S60,(S60/E41*E42+E49+E51)*M61,E53*M61))</f>
        <v>0</v>
      </c>
      <c r="F61" s="138" t="s">
        <v>26</v>
      </c>
      <c r="G61" s="89">
        <f>IF(G42=0,0,IF(G48/G42*G41&gt;S60,(S60/G41*G42+G49+G51)*M61,G53*M61))</f>
        <v>0</v>
      </c>
      <c r="H61" s="139" t="s">
        <v>26</v>
      </c>
      <c r="I61" s="89">
        <f>IF(I42=0,0,IF(I48/I42*I41&gt;S60,(S60/I41*I42+I49+I51)*M61,I53*M61))</f>
        <v>0</v>
      </c>
      <c r="J61" s="140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43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43"/>
      <c r="N63" s="37"/>
      <c r="S63" s="39"/>
      <c r="T63" s="39"/>
    </row>
    <row r="64" spans="1:21" s="38" customFormat="1" ht="15" customHeight="1" x14ac:dyDescent="0.2">
      <c r="A64" s="34"/>
      <c r="B64" s="144" t="s">
        <v>48</v>
      </c>
      <c r="C64" s="144"/>
      <c r="D64" s="144"/>
      <c r="E64" s="89">
        <f>(E52-E51)*M64</f>
        <v>0</v>
      </c>
      <c r="F64" s="138" t="s">
        <v>26</v>
      </c>
      <c r="G64" s="89">
        <f>(G52-G51)*M64</f>
        <v>0</v>
      </c>
      <c r="H64" s="139" t="s">
        <v>26</v>
      </c>
      <c r="I64" s="89">
        <f>(I52-I51)*M64</f>
        <v>0</v>
      </c>
      <c r="J64" s="140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49"/>
      <c r="C65" s="149"/>
      <c r="D65" s="150"/>
      <c r="E65" s="89">
        <f>$E$53*M65</f>
        <v>0</v>
      </c>
      <c r="F65" s="138" t="s">
        <v>26</v>
      </c>
      <c r="G65" s="89">
        <f>$G$53*M65</f>
        <v>0</v>
      </c>
      <c r="H65" s="139" t="s">
        <v>26</v>
      </c>
      <c r="I65" s="89">
        <f>$I$53*M65</f>
        <v>0</v>
      </c>
      <c r="J65" s="140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43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43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44"/>
      <c r="D68" s="144"/>
      <c r="E68" s="89">
        <f>$E$53*M68</f>
        <v>0</v>
      </c>
      <c r="F68" s="138" t="s">
        <v>26</v>
      </c>
      <c r="G68" s="89">
        <f>$G$53*M68</f>
        <v>0</v>
      </c>
      <c r="H68" s="139" t="s">
        <v>26</v>
      </c>
      <c r="I68" s="89">
        <f>$I$53*M68</f>
        <v>0</v>
      </c>
      <c r="J68" s="140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44" t="s">
        <v>51</v>
      </c>
      <c r="C69" s="144"/>
      <c r="D69" s="144"/>
      <c r="E69" s="89">
        <f>$E$53*M69</f>
        <v>0</v>
      </c>
      <c r="F69" s="138" t="s">
        <v>26</v>
      </c>
      <c r="G69" s="89">
        <f>$G$53*M69</f>
        <v>0</v>
      </c>
      <c r="H69" s="139" t="s">
        <v>26</v>
      </c>
      <c r="I69" s="89">
        <f>$I$53*M69</f>
        <v>0</v>
      </c>
      <c r="J69" s="140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44" t="s">
        <v>52</v>
      </c>
      <c r="C70" s="144"/>
      <c r="D70" s="144"/>
      <c r="E70" s="89">
        <f>$E$53*M70</f>
        <v>0</v>
      </c>
      <c r="F70" s="138" t="s">
        <v>26</v>
      </c>
      <c r="G70" s="89">
        <f>$G$53*M70</f>
        <v>0</v>
      </c>
      <c r="H70" s="139" t="s">
        <v>26</v>
      </c>
      <c r="I70" s="89">
        <f>$I$53*M70</f>
        <v>0</v>
      </c>
      <c r="J70" s="140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43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44"/>
      <c r="D73" s="144"/>
      <c r="E73" s="94"/>
      <c r="F73" s="83"/>
      <c r="G73" s="102"/>
      <c r="H73" s="85"/>
      <c r="I73" s="102"/>
      <c r="J73" s="103"/>
      <c r="K73" s="102"/>
      <c r="L73" s="103"/>
      <c r="M73" s="144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44" t="s">
        <v>55</v>
      </c>
      <c r="C74" s="144"/>
      <c r="D74" s="144"/>
      <c r="E74" s="105">
        <v>12</v>
      </c>
      <c r="F74" s="83"/>
      <c r="G74" s="105"/>
      <c r="H74" s="85"/>
      <c r="I74" s="105"/>
      <c r="J74" s="106"/>
      <c r="K74" s="105"/>
      <c r="L74" s="106"/>
      <c r="M74" s="144"/>
      <c r="N74" s="37"/>
      <c r="S74" s="39"/>
      <c r="T74" s="39"/>
    </row>
    <row r="75" spans="1:21" s="38" customFormat="1" ht="15" customHeight="1" x14ac:dyDescent="0.2">
      <c r="A75" s="34"/>
      <c r="B75" s="144" t="s">
        <v>56</v>
      </c>
      <c r="C75" s="144"/>
      <c r="D75" s="144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44"/>
      <c r="N75" s="37"/>
      <c r="S75" s="39"/>
      <c r="T75" s="39"/>
    </row>
    <row r="76" spans="1:21" s="38" customFormat="1" ht="5.25" customHeight="1" x14ac:dyDescent="0.2">
      <c r="A76" s="34"/>
      <c r="B76" s="144"/>
      <c r="C76" s="144"/>
      <c r="D76" s="144"/>
      <c r="E76" s="107"/>
      <c r="F76" s="48"/>
      <c r="G76" s="144"/>
      <c r="H76" s="144"/>
      <c r="I76" s="144"/>
      <c r="J76" s="144"/>
      <c r="K76" s="144"/>
      <c r="L76" s="144"/>
      <c r="M76" s="144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70" t="s">
        <v>59</v>
      </c>
      <c r="C78" s="170"/>
      <c r="D78" s="171"/>
      <c r="E78" s="135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70" t="s">
        <v>60</v>
      </c>
      <c r="C79" s="170"/>
      <c r="D79" s="171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70" t="s">
        <v>61</v>
      </c>
      <c r="C80" s="170"/>
      <c r="D80" s="171"/>
      <c r="E80" s="93">
        <f>$E$78*M80</f>
        <v>0</v>
      </c>
      <c r="F80" s="90" t="s">
        <v>26</v>
      </c>
      <c r="G80" s="109"/>
      <c r="H80" s="144"/>
      <c r="I80" s="144"/>
      <c r="J80" s="144"/>
      <c r="K80" s="144"/>
      <c r="L80" s="144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70" t="s">
        <v>62</v>
      </c>
      <c r="C81" s="170"/>
      <c r="D81" s="171"/>
      <c r="E81" s="93">
        <f>$E$78*M81</f>
        <v>0</v>
      </c>
      <c r="F81" s="90" t="s">
        <v>26</v>
      </c>
      <c r="G81" s="144"/>
      <c r="H81" s="144"/>
      <c r="I81" s="144"/>
      <c r="J81" s="144"/>
      <c r="K81" s="144"/>
      <c r="L81" s="144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70"/>
      <c r="C82" s="170"/>
      <c r="D82" s="171"/>
      <c r="E82" s="110">
        <f>$E$78*M82</f>
        <v>0</v>
      </c>
      <c r="F82" s="90" t="s">
        <v>26</v>
      </c>
      <c r="G82" s="144"/>
      <c r="H82" s="144"/>
      <c r="I82" s="144"/>
      <c r="J82" s="144"/>
      <c r="K82" s="144"/>
      <c r="L82" s="144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70"/>
      <c r="C83" s="170"/>
      <c r="D83" s="171"/>
      <c r="E83" s="110">
        <f>$E$78*M83</f>
        <v>0</v>
      </c>
      <c r="F83" s="90" t="s">
        <v>26</v>
      </c>
      <c r="G83" s="144"/>
      <c r="H83" s="144"/>
      <c r="I83" s="144"/>
      <c r="J83" s="144"/>
      <c r="K83" s="144"/>
      <c r="L83" s="144"/>
      <c r="M83" s="111"/>
      <c r="N83" s="37"/>
      <c r="S83" s="39"/>
      <c r="T83" s="39"/>
    </row>
    <row r="84" spans="1:21" s="38" customFormat="1" ht="12.75" customHeight="1" x14ac:dyDescent="0.2">
      <c r="A84" s="34"/>
      <c r="B84" s="170" t="s">
        <v>63</v>
      </c>
      <c r="C84" s="170"/>
      <c r="D84" s="171"/>
      <c r="E84" s="93">
        <f>(E53*E74+G53*G74+I53*I74+K53*K74+E78)*H84*J84/1000</f>
        <v>0</v>
      </c>
      <c r="F84" s="90" t="s">
        <v>26</v>
      </c>
      <c r="G84" s="144" t="s">
        <v>64</v>
      </c>
      <c r="H84" s="112"/>
      <c r="I84" s="144" t="s">
        <v>65</v>
      </c>
      <c r="J84" s="112"/>
      <c r="K84" s="144"/>
      <c r="L84" s="144"/>
      <c r="M84" s="113"/>
      <c r="N84" s="37"/>
      <c r="S84" s="39"/>
      <c r="T84" s="39"/>
    </row>
    <row r="85" spans="1:21" s="38" customFormat="1" ht="12.75" customHeight="1" x14ac:dyDescent="0.2">
      <c r="A85" s="34"/>
      <c r="B85" s="168" t="s">
        <v>66</v>
      </c>
      <c r="C85" s="168"/>
      <c r="D85" s="169"/>
      <c r="E85" s="93">
        <f>(E53*E74+G53*G74+I53*I74+K53*K74+E78)*J85/1000</f>
        <v>0</v>
      </c>
      <c r="F85" s="90" t="s">
        <v>26</v>
      </c>
      <c r="G85" s="144"/>
      <c r="H85" s="144"/>
      <c r="I85" s="144" t="s">
        <v>65</v>
      </c>
      <c r="J85" s="112"/>
      <c r="K85" s="144"/>
      <c r="L85" s="144"/>
      <c r="M85" s="113"/>
      <c r="N85" s="37"/>
      <c r="S85" s="39"/>
      <c r="T85" s="39"/>
    </row>
    <row r="86" spans="1:21" s="38" customFormat="1" ht="12.75" customHeight="1" x14ac:dyDescent="0.2">
      <c r="A86" s="34"/>
      <c r="B86" s="149"/>
      <c r="C86" s="149"/>
      <c r="D86" s="150"/>
      <c r="E86" s="71"/>
      <c r="F86" s="90" t="s">
        <v>26</v>
      </c>
      <c r="G86" s="144"/>
      <c r="H86" s="144"/>
      <c r="I86" s="144"/>
      <c r="J86" s="141"/>
      <c r="K86" s="144"/>
      <c r="L86" s="144"/>
      <c r="M86" s="113"/>
      <c r="N86" s="37"/>
      <c r="S86" s="39"/>
      <c r="T86" s="39"/>
    </row>
    <row r="87" spans="1:21" s="38" customFormat="1" ht="12.75" customHeight="1" x14ac:dyDescent="0.2">
      <c r="A87" s="34"/>
      <c r="B87" s="149"/>
      <c r="C87" s="149"/>
      <c r="D87" s="150"/>
      <c r="E87" s="71"/>
      <c r="F87" s="90" t="s">
        <v>26</v>
      </c>
      <c r="G87" s="144"/>
      <c r="H87" s="144"/>
      <c r="I87" s="144"/>
      <c r="J87" s="114"/>
      <c r="K87" s="144"/>
      <c r="L87" s="144"/>
      <c r="M87" s="113"/>
      <c r="N87" s="37"/>
      <c r="S87" s="39"/>
      <c r="T87" s="39"/>
    </row>
    <row r="88" spans="1:21" s="144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44"/>
      <c r="D89" s="144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44"/>
      <c r="S89" s="107"/>
      <c r="T89" s="107"/>
      <c r="U89" s="144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S49:T49"/>
    <mergeCell ref="B51:D51"/>
    <mergeCell ref="B85:D85"/>
    <mergeCell ref="B86:D86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  <mergeCell ref="B65:D65"/>
    <mergeCell ref="B87:D87"/>
    <mergeCell ref="A3:B3"/>
    <mergeCell ref="C3:F3"/>
    <mergeCell ref="H3:M3"/>
    <mergeCell ref="D5:M5"/>
    <mergeCell ref="D7:M7"/>
    <mergeCell ref="A43:B43"/>
    <mergeCell ref="E12:G12"/>
    <mergeCell ref="I12:J12"/>
    <mergeCell ref="I16:J16"/>
    <mergeCell ref="E18:M18"/>
    <mergeCell ref="L23:M23"/>
    <mergeCell ref="M34:M36"/>
    <mergeCell ref="A44:B44"/>
    <mergeCell ref="E44:K44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MA 1</vt:lpstr>
      <vt:lpstr>MA 2</vt:lpstr>
      <vt:lpstr>MA 3</vt:lpstr>
      <vt:lpstr>MA 4</vt:lpstr>
      <vt:lpstr>MA 5</vt:lpstr>
      <vt:lpstr>MA 6</vt:lpstr>
      <vt:lpstr>MA 7</vt:lpstr>
      <vt:lpstr>MA 8</vt:lpstr>
      <vt:lpstr>MA 9</vt:lpstr>
      <vt:lpstr>MA 10</vt:lpstr>
      <vt:lpstr>'MA 1'!Druckbereich</vt:lpstr>
      <vt:lpstr>'MA 10'!Druckbereich</vt:lpstr>
      <vt:lpstr>'MA 2'!Druckbereich</vt:lpstr>
      <vt:lpstr>'MA 3'!Druckbereich</vt:lpstr>
      <vt:lpstr>'MA 4'!Druckbereich</vt:lpstr>
      <vt:lpstr>'MA 5'!Druckbereich</vt:lpstr>
      <vt:lpstr>'MA 6'!Druckbereich</vt:lpstr>
      <vt:lpstr>'MA 7'!Druckbereich</vt:lpstr>
      <vt:lpstr>'MA 8'!Druckbereich</vt:lpstr>
      <vt:lpstr>'MA 9'!Druckbereich</vt:lpstr>
    </vt:vector>
  </TitlesOfParts>
  <Company>Landkreis Zwickau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Tedika-Rudat, Petra</dc:creator>
  <cp:lastModifiedBy>Tedika-Rudat, Petra</cp:lastModifiedBy>
  <cp:lastPrinted>2025-01-29T06:37:29Z</cp:lastPrinted>
  <dcterms:created xsi:type="dcterms:W3CDTF">2025-01-07T14:11:04Z</dcterms:created>
  <dcterms:modified xsi:type="dcterms:W3CDTF">2025-03-05T08:29:09Z</dcterms:modified>
</cp:coreProperties>
</file>